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0730" windowHeight="10095" tabRatio="619"/>
  </bookViews>
  <sheets>
    <sheet name="ясли" sheetId="1" r:id="rId1"/>
    <sheet name="сад" sheetId="6" r:id="rId2"/>
  </sheets>
  <definedNames>
    <definedName name="_xlnm.Print_Titles" localSheetId="1">сад!$1:$3</definedName>
    <definedName name="_xlnm.Print_Titles" localSheetId="0">ясли!$1:$3</definedName>
    <definedName name="_xlnm.Print_Area" localSheetId="1">сад!$B$1:$R$283</definedName>
    <definedName name="_xlnm.Print_Area" localSheetId="0">ясли!$B$1:$R$297</definedName>
  </definedNames>
  <calcPr calcId="125725"/>
</workbook>
</file>

<file path=xl/calcChain.xml><?xml version="1.0" encoding="utf-8"?>
<calcChain xmlns="http://schemas.openxmlformats.org/spreadsheetml/2006/main">
  <c r="F257" i="6"/>
  <c r="G257"/>
  <c r="H257"/>
  <c r="I257"/>
  <c r="J257"/>
  <c r="K257"/>
  <c r="L257"/>
  <c r="M257"/>
  <c r="N257"/>
  <c r="O257"/>
  <c r="P257"/>
  <c r="E257"/>
  <c r="F175"/>
  <c r="G175"/>
  <c r="H175"/>
  <c r="I175"/>
  <c r="J175"/>
  <c r="K175"/>
  <c r="L175"/>
  <c r="M175"/>
  <c r="N175"/>
  <c r="O175"/>
  <c r="P175"/>
  <c r="E175"/>
  <c r="F148"/>
  <c r="G148"/>
  <c r="H148"/>
  <c r="I148"/>
  <c r="J148"/>
  <c r="K148"/>
  <c r="L148"/>
  <c r="M148"/>
  <c r="N148"/>
  <c r="O148"/>
  <c r="P148"/>
  <c r="E148"/>
  <c r="F122"/>
  <c r="G122"/>
  <c r="H122"/>
  <c r="I122"/>
  <c r="J122"/>
  <c r="K122"/>
  <c r="L122"/>
  <c r="M122"/>
  <c r="N122"/>
  <c r="O122"/>
  <c r="P122"/>
  <c r="E122"/>
  <c r="F95"/>
  <c r="G95"/>
  <c r="H95"/>
  <c r="I95"/>
  <c r="J95"/>
  <c r="K95"/>
  <c r="L95"/>
  <c r="M95"/>
  <c r="N95"/>
  <c r="O95"/>
  <c r="P95"/>
  <c r="E95"/>
  <c r="D271"/>
  <c r="D244"/>
  <c r="D217"/>
  <c r="D189"/>
  <c r="D162" l="1"/>
  <c r="F134"/>
  <c r="G134"/>
  <c r="H134"/>
  <c r="I134"/>
  <c r="J134"/>
  <c r="K134"/>
  <c r="L134"/>
  <c r="M134"/>
  <c r="N134"/>
  <c r="O134"/>
  <c r="P134"/>
  <c r="E134"/>
  <c r="D135"/>
  <c r="D109"/>
  <c r="E81"/>
  <c r="D82"/>
  <c r="D55"/>
  <c r="D29"/>
  <c r="P270"/>
  <c r="O270"/>
  <c r="N270"/>
  <c r="M270"/>
  <c r="L270"/>
  <c r="K270"/>
  <c r="J270"/>
  <c r="I270"/>
  <c r="H270"/>
  <c r="G270"/>
  <c r="F270"/>
  <c r="E270"/>
  <c r="P265"/>
  <c r="O265"/>
  <c r="N265"/>
  <c r="M265"/>
  <c r="L265"/>
  <c r="K265"/>
  <c r="J265"/>
  <c r="I265"/>
  <c r="H265"/>
  <c r="G265"/>
  <c r="F265"/>
  <c r="E265"/>
  <c r="P254"/>
  <c r="P271" s="1"/>
  <c r="O254"/>
  <c r="O271" s="1"/>
  <c r="N254"/>
  <c r="N271" s="1"/>
  <c r="M254"/>
  <c r="M271" s="1"/>
  <c r="L254"/>
  <c r="L271" s="1"/>
  <c r="K254"/>
  <c r="K271" s="1"/>
  <c r="J254"/>
  <c r="J271" s="1"/>
  <c r="I254"/>
  <c r="I271" s="1"/>
  <c r="H254"/>
  <c r="H271" s="1"/>
  <c r="G254"/>
  <c r="G271" s="1"/>
  <c r="F254"/>
  <c r="F271" s="1"/>
  <c r="E254"/>
  <c r="E271" s="1"/>
  <c r="P243"/>
  <c r="O243"/>
  <c r="N243"/>
  <c r="M243"/>
  <c r="L243"/>
  <c r="K243"/>
  <c r="J243"/>
  <c r="I243"/>
  <c r="H243"/>
  <c r="G243"/>
  <c r="F243"/>
  <c r="E243"/>
  <c r="P239"/>
  <c r="O239"/>
  <c r="N239"/>
  <c r="M239"/>
  <c r="L239"/>
  <c r="K239"/>
  <c r="J239"/>
  <c r="I239"/>
  <c r="H239"/>
  <c r="G239"/>
  <c r="F239"/>
  <c r="E239"/>
  <c r="P230"/>
  <c r="O230"/>
  <c r="N230"/>
  <c r="M230"/>
  <c r="L230"/>
  <c r="K230"/>
  <c r="J230"/>
  <c r="I230"/>
  <c r="H230"/>
  <c r="G230"/>
  <c r="F230"/>
  <c r="E230"/>
  <c r="P227"/>
  <c r="P244" s="1"/>
  <c r="O227"/>
  <c r="O244" s="1"/>
  <c r="N227"/>
  <c r="N244" s="1"/>
  <c r="M227"/>
  <c r="M244" s="1"/>
  <c r="L227"/>
  <c r="L244" s="1"/>
  <c r="K227"/>
  <c r="K244" s="1"/>
  <c r="J227"/>
  <c r="J244" s="1"/>
  <c r="I227"/>
  <c r="I244" s="1"/>
  <c r="H227"/>
  <c r="H244" s="1"/>
  <c r="G227"/>
  <c r="G244" s="1"/>
  <c r="F227"/>
  <c r="F244" s="1"/>
  <c r="E227"/>
  <c r="E244" s="1"/>
  <c r="P216"/>
  <c r="O216"/>
  <c r="N216"/>
  <c r="M216"/>
  <c r="L216"/>
  <c r="K216"/>
  <c r="J216"/>
  <c r="I216"/>
  <c r="H216"/>
  <c r="G216"/>
  <c r="F216"/>
  <c r="E216"/>
  <c r="P211"/>
  <c r="O211"/>
  <c r="N211"/>
  <c r="M211"/>
  <c r="L211"/>
  <c r="K211"/>
  <c r="J211"/>
  <c r="I211"/>
  <c r="H211"/>
  <c r="G211"/>
  <c r="F211"/>
  <c r="E211"/>
  <c r="P202"/>
  <c r="O202"/>
  <c r="N202"/>
  <c r="M202"/>
  <c r="L202"/>
  <c r="K202"/>
  <c r="J202"/>
  <c r="I202"/>
  <c r="H202"/>
  <c r="G202"/>
  <c r="F202"/>
  <c r="E202"/>
  <c r="P199"/>
  <c r="P217" s="1"/>
  <c r="O199"/>
  <c r="O217" s="1"/>
  <c r="N199"/>
  <c r="N217" s="1"/>
  <c r="M199"/>
  <c r="M217" s="1"/>
  <c r="L199"/>
  <c r="L217" s="1"/>
  <c r="K199"/>
  <c r="K217" s="1"/>
  <c r="J199"/>
  <c r="J217" s="1"/>
  <c r="I199"/>
  <c r="I217" s="1"/>
  <c r="H199"/>
  <c r="H217" s="1"/>
  <c r="G199"/>
  <c r="G217" s="1"/>
  <c r="F199"/>
  <c r="F217" s="1"/>
  <c r="E199"/>
  <c r="E217" s="1"/>
  <c r="P188"/>
  <c r="O188"/>
  <c r="N188"/>
  <c r="M188"/>
  <c r="L188"/>
  <c r="K188"/>
  <c r="J188"/>
  <c r="I188"/>
  <c r="H188"/>
  <c r="G188"/>
  <c r="F188"/>
  <c r="E188"/>
  <c r="P184"/>
  <c r="O184"/>
  <c r="N184"/>
  <c r="M184"/>
  <c r="L184"/>
  <c r="K184"/>
  <c r="J184"/>
  <c r="I184"/>
  <c r="H184"/>
  <c r="G184"/>
  <c r="F184"/>
  <c r="E184"/>
  <c r="P172"/>
  <c r="P189" s="1"/>
  <c r="O172"/>
  <c r="O189" s="1"/>
  <c r="N172"/>
  <c r="N189" s="1"/>
  <c r="M172"/>
  <c r="M189" s="1"/>
  <c r="L172"/>
  <c r="L189" s="1"/>
  <c r="K172"/>
  <c r="K189" s="1"/>
  <c r="J172"/>
  <c r="J189" s="1"/>
  <c r="I172"/>
  <c r="I189" s="1"/>
  <c r="H172"/>
  <c r="H189" s="1"/>
  <c r="G172"/>
  <c r="G189" s="1"/>
  <c r="F172"/>
  <c r="F189" s="1"/>
  <c r="E172"/>
  <c r="E189" s="1"/>
  <c r="P161"/>
  <c r="O161"/>
  <c r="N161"/>
  <c r="M161"/>
  <c r="L161"/>
  <c r="K161"/>
  <c r="J161"/>
  <c r="I161"/>
  <c r="H161"/>
  <c r="G161"/>
  <c r="F161"/>
  <c r="E161"/>
  <c r="P157"/>
  <c r="O157"/>
  <c r="N157"/>
  <c r="M157"/>
  <c r="L157"/>
  <c r="K157"/>
  <c r="J157"/>
  <c r="I157"/>
  <c r="H157"/>
  <c r="G157"/>
  <c r="F157"/>
  <c r="E157"/>
  <c r="P145"/>
  <c r="O145"/>
  <c r="N145"/>
  <c r="M145"/>
  <c r="L145"/>
  <c r="K145"/>
  <c r="J145"/>
  <c r="I145"/>
  <c r="H145"/>
  <c r="G145"/>
  <c r="F145"/>
  <c r="E145"/>
  <c r="P130"/>
  <c r="O130"/>
  <c r="N130"/>
  <c r="M130"/>
  <c r="L130"/>
  <c r="K130"/>
  <c r="J130"/>
  <c r="I130"/>
  <c r="H130"/>
  <c r="G130"/>
  <c r="F130"/>
  <c r="E130"/>
  <c r="P119"/>
  <c r="O119"/>
  <c r="N119"/>
  <c r="N135" s="1"/>
  <c r="M119"/>
  <c r="L119"/>
  <c r="K119"/>
  <c r="J119"/>
  <c r="J135" s="1"/>
  <c r="I119"/>
  <c r="H119"/>
  <c r="G119"/>
  <c r="F119"/>
  <c r="F135" s="1"/>
  <c r="E119"/>
  <c r="P108"/>
  <c r="O108"/>
  <c r="N108"/>
  <c r="M108"/>
  <c r="L108"/>
  <c r="K108"/>
  <c r="J108"/>
  <c r="I108"/>
  <c r="H108"/>
  <c r="G108"/>
  <c r="F108"/>
  <c r="E108"/>
  <c r="P103"/>
  <c r="O103"/>
  <c r="N103"/>
  <c r="M103"/>
  <c r="L103"/>
  <c r="K103"/>
  <c r="J103"/>
  <c r="I103"/>
  <c r="H103"/>
  <c r="G103"/>
  <c r="F103"/>
  <c r="E103"/>
  <c r="P92"/>
  <c r="P109" s="1"/>
  <c r="O92"/>
  <c r="O109" s="1"/>
  <c r="N92"/>
  <c r="N109" s="1"/>
  <c r="M92"/>
  <c r="M109" s="1"/>
  <c r="L92"/>
  <c r="L109" s="1"/>
  <c r="K92"/>
  <c r="K109" s="1"/>
  <c r="J92"/>
  <c r="J109" s="1"/>
  <c r="I92"/>
  <c r="I109" s="1"/>
  <c r="H92"/>
  <c r="H109" s="1"/>
  <c r="G92"/>
  <c r="G109" s="1"/>
  <c r="F92"/>
  <c r="F109" s="1"/>
  <c r="E92"/>
  <c r="E109" s="1"/>
  <c r="P81"/>
  <c r="O81"/>
  <c r="N81"/>
  <c r="M81"/>
  <c r="L81"/>
  <c r="K81"/>
  <c r="J81"/>
  <c r="I81"/>
  <c r="H81"/>
  <c r="G81"/>
  <c r="F81"/>
  <c r="P76"/>
  <c r="O76"/>
  <c r="N76"/>
  <c r="M76"/>
  <c r="L76"/>
  <c r="K76"/>
  <c r="J76"/>
  <c r="I76"/>
  <c r="H76"/>
  <c r="G76"/>
  <c r="F76"/>
  <c r="E76"/>
  <c r="P67"/>
  <c r="O67"/>
  <c r="N67"/>
  <c r="M67"/>
  <c r="L67"/>
  <c r="K67"/>
  <c r="J67"/>
  <c r="I67"/>
  <c r="H67"/>
  <c r="G67"/>
  <c r="F67"/>
  <c r="E67"/>
  <c r="P64"/>
  <c r="O64"/>
  <c r="N64"/>
  <c r="M64"/>
  <c r="L64"/>
  <c r="K64"/>
  <c r="J64"/>
  <c r="I64"/>
  <c r="H64"/>
  <c r="G64"/>
  <c r="F64"/>
  <c r="E64"/>
  <c r="P54"/>
  <c r="O54"/>
  <c r="N54"/>
  <c r="M54"/>
  <c r="L54"/>
  <c r="K54"/>
  <c r="J54"/>
  <c r="I54"/>
  <c r="H54"/>
  <c r="G54"/>
  <c r="F54"/>
  <c r="E54"/>
  <c r="P50"/>
  <c r="O50"/>
  <c r="N50"/>
  <c r="M50"/>
  <c r="L50"/>
  <c r="K50"/>
  <c r="J50"/>
  <c r="I50"/>
  <c r="H50"/>
  <c r="G50"/>
  <c r="F50"/>
  <c r="E50"/>
  <c r="P41"/>
  <c r="O41"/>
  <c r="N41"/>
  <c r="M41"/>
  <c r="L41"/>
  <c r="K41"/>
  <c r="J41"/>
  <c r="I41"/>
  <c r="H41"/>
  <c r="G41"/>
  <c r="F41"/>
  <c r="E41"/>
  <c r="P38"/>
  <c r="O38"/>
  <c r="N38"/>
  <c r="M38"/>
  <c r="L38"/>
  <c r="K38"/>
  <c r="J38"/>
  <c r="I38"/>
  <c r="H38"/>
  <c r="G38"/>
  <c r="F38"/>
  <c r="E38"/>
  <c r="P28"/>
  <c r="O28"/>
  <c r="N28"/>
  <c r="M28"/>
  <c r="L28"/>
  <c r="K28"/>
  <c r="J28"/>
  <c r="I28"/>
  <c r="H28"/>
  <c r="G28"/>
  <c r="F28"/>
  <c r="E28"/>
  <c r="P24"/>
  <c r="O24"/>
  <c r="N24"/>
  <c r="M24"/>
  <c r="L24"/>
  <c r="K24"/>
  <c r="J24"/>
  <c r="I24"/>
  <c r="H24"/>
  <c r="G24"/>
  <c r="F24"/>
  <c r="E24"/>
  <c r="P15"/>
  <c r="O15"/>
  <c r="N15"/>
  <c r="M15"/>
  <c r="L15"/>
  <c r="K15"/>
  <c r="J15"/>
  <c r="I15"/>
  <c r="H15"/>
  <c r="G15"/>
  <c r="F15"/>
  <c r="E15"/>
  <c r="P12"/>
  <c r="O12"/>
  <c r="N12"/>
  <c r="M12"/>
  <c r="L12"/>
  <c r="K12"/>
  <c r="J12"/>
  <c r="I12"/>
  <c r="H12"/>
  <c r="G12"/>
  <c r="F12"/>
  <c r="E12"/>
  <c r="P254" i="1"/>
  <c r="O254"/>
  <c r="N254"/>
  <c r="M254"/>
  <c r="L254"/>
  <c r="K254"/>
  <c r="J254"/>
  <c r="I254"/>
  <c r="H254"/>
  <c r="G254"/>
  <c r="F254"/>
  <c r="E254"/>
  <c r="P250"/>
  <c r="O250"/>
  <c r="N250"/>
  <c r="M250"/>
  <c r="L250"/>
  <c r="K250"/>
  <c r="J250"/>
  <c r="I250"/>
  <c r="H250"/>
  <c r="G250"/>
  <c r="F250"/>
  <c r="E250"/>
  <c r="P246"/>
  <c r="O246"/>
  <c r="N246"/>
  <c r="M246"/>
  <c r="L246"/>
  <c r="K246"/>
  <c r="J246"/>
  <c r="I246"/>
  <c r="H246"/>
  <c r="G246"/>
  <c r="F246"/>
  <c r="E246"/>
  <c r="P237"/>
  <c r="O237"/>
  <c r="N237"/>
  <c r="M237"/>
  <c r="L237"/>
  <c r="K237"/>
  <c r="J237"/>
  <c r="I237"/>
  <c r="H237"/>
  <c r="G237"/>
  <c r="F237"/>
  <c r="E237"/>
  <c r="P226"/>
  <c r="O226"/>
  <c r="N226"/>
  <c r="M226"/>
  <c r="L226"/>
  <c r="K226"/>
  <c r="J226"/>
  <c r="I226"/>
  <c r="H226"/>
  <c r="G226"/>
  <c r="F226"/>
  <c r="E226"/>
  <c r="P222"/>
  <c r="O222"/>
  <c r="N222"/>
  <c r="M222"/>
  <c r="L222"/>
  <c r="K222"/>
  <c r="J222"/>
  <c r="I222"/>
  <c r="H222"/>
  <c r="G222"/>
  <c r="F222"/>
  <c r="E222"/>
  <c r="P217"/>
  <c r="O217"/>
  <c r="N217"/>
  <c r="M217"/>
  <c r="L217"/>
  <c r="K217"/>
  <c r="J217"/>
  <c r="I217"/>
  <c r="H217"/>
  <c r="G217"/>
  <c r="F217"/>
  <c r="E217"/>
  <c r="P207"/>
  <c r="O207"/>
  <c r="N207"/>
  <c r="M207"/>
  <c r="L207"/>
  <c r="K207"/>
  <c r="J207"/>
  <c r="I207"/>
  <c r="H207"/>
  <c r="G207"/>
  <c r="F207"/>
  <c r="E207"/>
  <c r="P197"/>
  <c r="O197"/>
  <c r="N197"/>
  <c r="M197"/>
  <c r="L197"/>
  <c r="K197"/>
  <c r="J197"/>
  <c r="I197"/>
  <c r="H197"/>
  <c r="G197"/>
  <c r="F197"/>
  <c r="E197"/>
  <c r="P193"/>
  <c r="O193"/>
  <c r="N193"/>
  <c r="M193"/>
  <c r="L193"/>
  <c r="K193"/>
  <c r="J193"/>
  <c r="I193"/>
  <c r="H193"/>
  <c r="G193"/>
  <c r="F193"/>
  <c r="E193"/>
  <c r="P189"/>
  <c r="O189"/>
  <c r="N189"/>
  <c r="M189"/>
  <c r="L189"/>
  <c r="K189"/>
  <c r="J189"/>
  <c r="I189"/>
  <c r="H189"/>
  <c r="G189"/>
  <c r="F189"/>
  <c r="E189"/>
  <c r="P179"/>
  <c r="O179"/>
  <c r="N179"/>
  <c r="M179"/>
  <c r="L179"/>
  <c r="K179"/>
  <c r="J179"/>
  <c r="I179"/>
  <c r="H179"/>
  <c r="G179"/>
  <c r="F179"/>
  <c r="E179"/>
  <c r="H135" i="6" l="1"/>
  <c r="L135"/>
  <c r="P135"/>
  <c r="L162"/>
  <c r="E162"/>
  <c r="I162"/>
  <c r="M162"/>
  <c r="H162"/>
  <c r="F162"/>
  <c r="J162"/>
  <c r="N162"/>
  <c r="P162"/>
  <c r="G162"/>
  <c r="K162"/>
  <c r="O162"/>
  <c r="E135"/>
  <c r="O135"/>
  <c r="M135"/>
  <c r="K135"/>
  <c r="I135"/>
  <c r="G135"/>
  <c r="H82"/>
  <c r="P82"/>
  <c r="G82"/>
  <c r="I82"/>
  <c r="K82"/>
  <c r="M82"/>
  <c r="O82"/>
  <c r="F82"/>
  <c r="J82"/>
  <c r="L82"/>
  <c r="N82"/>
  <c r="E82"/>
  <c r="E55"/>
  <c r="G55"/>
  <c r="I55"/>
  <c r="K55"/>
  <c r="M55"/>
  <c r="O55"/>
  <c r="F55"/>
  <c r="H55"/>
  <c r="J55"/>
  <c r="L55"/>
  <c r="N55"/>
  <c r="P55"/>
  <c r="E29"/>
  <c r="G29"/>
  <c r="I29"/>
  <c r="K29"/>
  <c r="M29"/>
  <c r="O29"/>
  <c r="F29"/>
  <c r="F272" s="1"/>
  <c r="H29"/>
  <c r="J29"/>
  <c r="L29"/>
  <c r="N29"/>
  <c r="P29"/>
  <c r="P169" i="1"/>
  <c r="O169"/>
  <c r="N169"/>
  <c r="M169"/>
  <c r="L169"/>
  <c r="K169"/>
  <c r="J169"/>
  <c r="I169"/>
  <c r="H169"/>
  <c r="G169"/>
  <c r="F169"/>
  <c r="E169"/>
  <c r="P165"/>
  <c r="O165"/>
  <c r="N165"/>
  <c r="M165"/>
  <c r="L165"/>
  <c r="K165"/>
  <c r="J165"/>
  <c r="I165"/>
  <c r="H165"/>
  <c r="G165"/>
  <c r="F165"/>
  <c r="E165"/>
  <c r="P161"/>
  <c r="O161"/>
  <c r="N161"/>
  <c r="M161"/>
  <c r="L161"/>
  <c r="K161"/>
  <c r="J161"/>
  <c r="I161"/>
  <c r="H161"/>
  <c r="G161"/>
  <c r="F161"/>
  <c r="E161"/>
  <c r="P151"/>
  <c r="O151"/>
  <c r="N151"/>
  <c r="M151"/>
  <c r="L151"/>
  <c r="K151"/>
  <c r="J151"/>
  <c r="I151"/>
  <c r="H151"/>
  <c r="G151"/>
  <c r="F151"/>
  <c r="E151"/>
  <c r="E272" i="6" l="1"/>
  <c r="H272"/>
  <c r="G272"/>
  <c r="P141" i="1"/>
  <c r="O141"/>
  <c r="N141"/>
  <c r="M141"/>
  <c r="L141"/>
  <c r="K141"/>
  <c r="J141"/>
  <c r="I141"/>
  <c r="H141"/>
  <c r="G141"/>
  <c r="F141"/>
  <c r="E141"/>
  <c r="P137"/>
  <c r="O137"/>
  <c r="N137"/>
  <c r="M137"/>
  <c r="L137"/>
  <c r="K137"/>
  <c r="J137"/>
  <c r="I137"/>
  <c r="H137"/>
  <c r="G137"/>
  <c r="F137"/>
  <c r="E137"/>
  <c r="P132"/>
  <c r="O132"/>
  <c r="N132"/>
  <c r="M132"/>
  <c r="L132"/>
  <c r="K132"/>
  <c r="J132"/>
  <c r="I132"/>
  <c r="H132"/>
  <c r="G132"/>
  <c r="F132"/>
  <c r="E132"/>
  <c r="P122"/>
  <c r="O122"/>
  <c r="N122"/>
  <c r="M122"/>
  <c r="L122"/>
  <c r="K122"/>
  <c r="J122"/>
  <c r="I122"/>
  <c r="H122"/>
  <c r="G122"/>
  <c r="F122"/>
  <c r="E122"/>
  <c r="P112" l="1"/>
  <c r="O112"/>
  <c r="N112"/>
  <c r="M112"/>
  <c r="L112"/>
  <c r="K112"/>
  <c r="J112"/>
  <c r="I112"/>
  <c r="H112"/>
  <c r="G112"/>
  <c r="F112"/>
  <c r="E112"/>
  <c r="P108"/>
  <c r="O108"/>
  <c r="N108"/>
  <c r="M108"/>
  <c r="L108"/>
  <c r="K108"/>
  <c r="J108"/>
  <c r="I108"/>
  <c r="H108"/>
  <c r="G108"/>
  <c r="F108"/>
  <c r="E108"/>
  <c r="P104"/>
  <c r="O104"/>
  <c r="N104"/>
  <c r="M104"/>
  <c r="L104"/>
  <c r="K104"/>
  <c r="J104"/>
  <c r="I104"/>
  <c r="H104"/>
  <c r="G104"/>
  <c r="F104"/>
  <c r="E104"/>
  <c r="P94"/>
  <c r="O94"/>
  <c r="N94"/>
  <c r="M94"/>
  <c r="L94"/>
  <c r="K94"/>
  <c r="J94"/>
  <c r="I94"/>
  <c r="H94"/>
  <c r="G94"/>
  <c r="F94"/>
  <c r="E94"/>
  <c r="P84" l="1"/>
  <c r="O84"/>
  <c r="N84"/>
  <c r="M84"/>
  <c r="L84"/>
  <c r="K84"/>
  <c r="J84"/>
  <c r="I84"/>
  <c r="H84"/>
  <c r="G84"/>
  <c r="F84"/>
  <c r="E84"/>
  <c r="P80"/>
  <c r="O80"/>
  <c r="N80"/>
  <c r="M80"/>
  <c r="L80"/>
  <c r="K80"/>
  <c r="J80"/>
  <c r="I80"/>
  <c r="H80"/>
  <c r="G80"/>
  <c r="F80"/>
  <c r="E80"/>
  <c r="P75"/>
  <c r="O75"/>
  <c r="N75"/>
  <c r="M75"/>
  <c r="L75"/>
  <c r="K75"/>
  <c r="J75"/>
  <c r="I75"/>
  <c r="H75"/>
  <c r="G75"/>
  <c r="F75"/>
  <c r="E75"/>
  <c r="P66"/>
  <c r="O66"/>
  <c r="N66"/>
  <c r="M66"/>
  <c r="L66"/>
  <c r="K66"/>
  <c r="J66"/>
  <c r="I66"/>
  <c r="H66"/>
  <c r="G66"/>
  <c r="F66"/>
  <c r="E66"/>
  <c r="P56" l="1"/>
  <c r="O56"/>
  <c r="N56"/>
  <c r="M56"/>
  <c r="L56"/>
  <c r="K56"/>
  <c r="J56"/>
  <c r="I56"/>
  <c r="H56"/>
  <c r="G56"/>
  <c r="F56"/>
  <c r="E56"/>
  <c r="P52"/>
  <c r="O52"/>
  <c r="N52"/>
  <c r="M52"/>
  <c r="L52"/>
  <c r="K52"/>
  <c r="J52"/>
  <c r="I52"/>
  <c r="H52"/>
  <c r="G52"/>
  <c r="F52"/>
  <c r="E52"/>
  <c r="P48"/>
  <c r="O48"/>
  <c r="N48"/>
  <c r="M48"/>
  <c r="L48"/>
  <c r="K48"/>
  <c r="J48"/>
  <c r="I48"/>
  <c r="H48"/>
  <c r="G48"/>
  <c r="F48"/>
  <c r="E48"/>
  <c r="P31" l="1"/>
  <c r="O31"/>
  <c r="N31"/>
  <c r="M31"/>
  <c r="L31"/>
  <c r="K31"/>
  <c r="J31"/>
  <c r="I31"/>
  <c r="H31"/>
  <c r="G31"/>
  <c r="F31"/>
  <c r="E31"/>
  <c r="P27"/>
  <c r="O27"/>
  <c r="N27"/>
  <c r="M27"/>
  <c r="L27"/>
  <c r="K27"/>
  <c r="J27"/>
  <c r="I27"/>
  <c r="H27"/>
  <c r="G27"/>
  <c r="F27"/>
  <c r="E27"/>
  <c r="P23"/>
  <c r="O23"/>
  <c r="N23"/>
  <c r="M23"/>
  <c r="L23"/>
  <c r="K23"/>
  <c r="J23"/>
  <c r="I23"/>
  <c r="H23"/>
  <c r="G23"/>
  <c r="F23"/>
  <c r="E23"/>
  <c r="P12"/>
  <c r="O12"/>
  <c r="N12"/>
  <c r="M12"/>
  <c r="L12"/>
  <c r="K12"/>
  <c r="J12"/>
  <c r="I12"/>
  <c r="H12"/>
  <c r="G12"/>
  <c r="F12"/>
  <c r="E12"/>
  <c r="F286" l="1"/>
  <c r="G286"/>
  <c r="H286"/>
  <c r="I286"/>
  <c r="J286"/>
  <c r="K286"/>
  <c r="L286"/>
  <c r="M286"/>
  <c r="N286"/>
  <c r="O286"/>
  <c r="P286"/>
  <c r="E286"/>
  <c r="E275"/>
  <c r="F281"/>
  <c r="E281"/>
  <c r="H281"/>
  <c r="I281"/>
  <c r="J281"/>
  <c r="K281"/>
  <c r="L281"/>
  <c r="M281"/>
  <c r="N281"/>
  <c r="O281"/>
  <c r="P281"/>
  <c r="G281"/>
  <c r="G275"/>
  <c r="H275"/>
  <c r="I275"/>
  <c r="J275"/>
  <c r="K275"/>
  <c r="L275"/>
  <c r="M275"/>
  <c r="N275"/>
  <c r="O275"/>
  <c r="P275"/>
  <c r="F275"/>
  <c r="P265" l="1"/>
  <c r="O265"/>
  <c r="N265"/>
  <c r="M265"/>
  <c r="L265"/>
  <c r="K265"/>
  <c r="J265"/>
  <c r="I265"/>
  <c r="H265"/>
  <c r="G265"/>
  <c r="F265"/>
  <c r="E265"/>
</calcChain>
</file>

<file path=xl/sharedStrings.xml><?xml version="1.0" encoding="utf-8"?>
<sst xmlns="http://schemas.openxmlformats.org/spreadsheetml/2006/main" count="1134" uniqueCount="280">
  <si>
    <t>Наименование блюда</t>
  </si>
  <si>
    <t>Энергетическая ценность ккал.</t>
  </si>
  <si>
    <t>ЗАВТРАК</t>
  </si>
  <si>
    <t>1/100</t>
  </si>
  <si>
    <t>1/150</t>
  </si>
  <si>
    <t>1/200</t>
  </si>
  <si>
    <t>Хлеб ржаной</t>
  </si>
  <si>
    <t>Какао с молоком</t>
  </si>
  <si>
    <t>Хлеб пшеничный 1 сорт</t>
  </si>
  <si>
    <t>1/30</t>
  </si>
  <si>
    <t>День: понедельник</t>
  </si>
  <si>
    <t>Неделя: первая</t>
  </si>
  <si>
    <t>День: вторник</t>
  </si>
  <si>
    <t>3</t>
  </si>
  <si>
    <t>Масса порции гр</t>
  </si>
  <si>
    <t>Пищевые вещества</t>
  </si>
  <si>
    <t>Белки,г.</t>
  </si>
  <si>
    <t>Жиры,г.</t>
  </si>
  <si>
    <t>Углеводы,г</t>
  </si>
  <si>
    <t>Овощи свежие/соленые(огурцы)</t>
  </si>
  <si>
    <t>1/60</t>
  </si>
  <si>
    <t>Сезон: зима-весна</t>
  </si>
  <si>
    <t>Компот из сухофруктов витаминизированный</t>
  </si>
  <si>
    <t>Икра свекольная</t>
  </si>
  <si>
    <t>Сыр российский порционно</t>
  </si>
  <si>
    <t>Минеральные вещества мг.</t>
  </si>
  <si>
    <t>Витамины мг.</t>
  </si>
  <si>
    <t>№ рецептуры</t>
  </si>
  <si>
    <t>№ сборника рец.</t>
  </si>
  <si>
    <t>Ca</t>
  </si>
  <si>
    <t>Mg</t>
  </si>
  <si>
    <t>P</t>
  </si>
  <si>
    <t>Fe</t>
  </si>
  <si>
    <t>B1</t>
  </si>
  <si>
    <t>PP</t>
  </si>
  <si>
    <t>B2</t>
  </si>
  <si>
    <t>C</t>
  </si>
  <si>
    <t>№ рец. Сб. 2010 г</t>
  </si>
  <si>
    <t>Суп молочный с макаронными изделиями</t>
  </si>
  <si>
    <t>4.2.</t>
  </si>
  <si>
    <t>Масло сливочное крестьянское порционно</t>
  </si>
  <si>
    <t>1/5</t>
  </si>
  <si>
    <t>Чай с сахаром и лимоном</t>
  </si>
  <si>
    <t>150/7/4</t>
  </si>
  <si>
    <t>335</t>
  </si>
  <si>
    <t xml:space="preserve"> 2-ой  ЗАВТРАК</t>
  </si>
  <si>
    <t>Чай с сахаром</t>
  </si>
  <si>
    <t>150/7</t>
  </si>
  <si>
    <t>4.14</t>
  </si>
  <si>
    <t>4.2</t>
  </si>
  <si>
    <t>Суп картофельный с горохом лущенным</t>
  </si>
  <si>
    <t>4.8</t>
  </si>
  <si>
    <t>4.11</t>
  </si>
  <si>
    <t>ОБЕД</t>
  </si>
  <si>
    <t>ПОЛДНИК</t>
  </si>
  <si>
    <t>Пирожок с повидлом</t>
  </si>
  <si>
    <t>4.15</t>
  </si>
  <si>
    <t>УЖИН</t>
  </si>
  <si>
    <t>Итого за завтрак</t>
  </si>
  <si>
    <t>Итого за 2-ой завтрак</t>
  </si>
  <si>
    <t>Итого за обед</t>
  </si>
  <si>
    <t>Итого за полдник</t>
  </si>
  <si>
    <t>4.4</t>
  </si>
  <si>
    <t>Итого за ужин</t>
  </si>
  <si>
    <t>Итого за день</t>
  </si>
  <si>
    <t>300</t>
  </si>
  <si>
    <t>210</t>
  </si>
  <si>
    <t>550</t>
  </si>
  <si>
    <t>330</t>
  </si>
  <si>
    <t>4.1</t>
  </si>
  <si>
    <t>Борщ с картофелем и свежей капустой</t>
  </si>
  <si>
    <t>Биточки из говядины</t>
  </si>
  <si>
    <t>4.9</t>
  </si>
  <si>
    <t>Компот из свежих фруктов (яблок)</t>
  </si>
  <si>
    <t>Запеканка творожная с молоком сгущенным</t>
  </si>
  <si>
    <t>1/80/20</t>
  </si>
  <si>
    <t>4,7</t>
  </si>
  <si>
    <t>Кофейный напиток с молоком</t>
  </si>
  <si>
    <t>250</t>
  </si>
  <si>
    <t>Чай с молоком</t>
  </si>
  <si>
    <t>4.5</t>
  </si>
  <si>
    <t>150</t>
  </si>
  <si>
    <t>День: среда</t>
  </si>
  <si>
    <t>4.6</t>
  </si>
  <si>
    <t>Омлет натуральный</t>
  </si>
  <si>
    <t>1/60/5</t>
  </si>
  <si>
    <t>Капуста тушенная</t>
  </si>
  <si>
    <t>1/80</t>
  </si>
  <si>
    <t>Сок Яблочный</t>
  </si>
  <si>
    <t>4.12</t>
  </si>
  <si>
    <t>Соус томатный</t>
  </si>
  <si>
    <t>Суп картофельный с клецками</t>
  </si>
  <si>
    <t>Котлеты рубленные из филе цыпленка бройлера</t>
  </si>
  <si>
    <t>4.10.</t>
  </si>
  <si>
    <t>Кисель из сухофруктов</t>
  </si>
  <si>
    <t>4.13</t>
  </si>
  <si>
    <t>Печенье сахарное</t>
  </si>
  <si>
    <t>320</t>
  </si>
  <si>
    <t>Рис отварной с овощами</t>
  </si>
  <si>
    <t>День: четверг</t>
  </si>
  <si>
    <t>Щи из свежей капусты с картофелем</t>
  </si>
  <si>
    <t>Щницель рыбный натуральный</t>
  </si>
  <si>
    <t>4.3.</t>
  </si>
  <si>
    <t>Картофель тушенный в соусе</t>
  </si>
  <si>
    <t>Ватрушка с повидлом</t>
  </si>
  <si>
    <t>540</t>
  </si>
  <si>
    <t>1/50</t>
  </si>
  <si>
    <t>Фрукты свежие (бананы)</t>
  </si>
  <si>
    <t>День: пятница</t>
  </si>
  <si>
    <t>Суп картофельный с вермишелью</t>
  </si>
  <si>
    <t>Овощи свежие/соленые(помидоры)</t>
  </si>
  <si>
    <t>Жаркое по-домашнему (с говядиной)</t>
  </si>
  <si>
    <t>Молоко кипяченное</t>
  </si>
  <si>
    <t>Булочка творожная</t>
  </si>
  <si>
    <t>200</t>
  </si>
  <si>
    <t>День: Понедельник</t>
  </si>
  <si>
    <t>Неделя: вторая</t>
  </si>
  <si>
    <t xml:space="preserve">Икра марковная </t>
  </si>
  <si>
    <t>Суп картофельный с рыбными консервами "Сайра с добавлением масла"</t>
  </si>
  <si>
    <t>Вареники ленивые</t>
  </si>
  <si>
    <t>1/60/20</t>
  </si>
  <si>
    <t>4.7</t>
  </si>
  <si>
    <t>230</t>
  </si>
  <si>
    <t>День: Вторник</t>
  </si>
  <si>
    <t>Булочка Ванильная</t>
  </si>
  <si>
    <t>День: Среда</t>
  </si>
  <si>
    <t>Драчена</t>
  </si>
  <si>
    <t>Икра кабачковая промышленного производства</t>
  </si>
  <si>
    <t>1/40</t>
  </si>
  <si>
    <t>280</t>
  </si>
  <si>
    <t>Суп Рассольник       Ленинградский</t>
  </si>
  <si>
    <t>Пряник</t>
  </si>
  <si>
    <t>270</t>
  </si>
  <si>
    <t>День: Четверг</t>
  </si>
  <si>
    <t>Борщ с картофелем и фасолью</t>
  </si>
  <si>
    <t>Оладики со сгущенным молоком</t>
  </si>
  <si>
    <t>День: Пятница</t>
  </si>
  <si>
    <t>Суп-лапша домашняя</t>
  </si>
  <si>
    <t>4.10</t>
  </si>
  <si>
    <t>Плов из отварного цыпленка бройлера</t>
  </si>
  <si>
    <t>1/10</t>
  </si>
  <si>
    <t>200/9/5</t>
  </si>
  <si>
    <t>200/9</t>
  </si>
  <si>
    <t>430</t>
  </si>
  <si>
    <t>1/70</t>
  </si>
  <si>
    <t>730</t>
  </si>
  <si>
    <t>720</t>
  </si>
  <si>
    <t>1/110/20</t>
  </si>
  <si>
    <t>1/80/5</t>
  </si>
  <si>
    <t>1/110</t>
  </si>
  <si>
    <t>410</t>
  </si>
  <si>
    <t>690</t>
  </si>
  <si>
    <t>350</t>
  </si>
  <si>
    <t>680</t>
  </si>
  <si>
    <t>итого за полдник</t>
  </si>
  <si>
    <t>итого за день</t>
  </si>
  <si>
    <t>380</t>
  </si>
  <si>
    <t>1/120</t>
  </si>
  <si>
    <t>1/180</t>
  </si>
  <si>
    <t>ИТОГО ЗА ВЕСЬ ПЕРИОД</t>
  </si>
  <si>
    <t>Основание: Санитарно-эпидемиологические правила и нормативы СанПиН 2.3./2.4.3590-20</t>
  </si>
  <si>
    <t xml:space="preserve">Меню подготовил:Инженер- технолог МУ "БЦ ООО"                          Н.В.белых                                      </t>
  </si>
  <si>
    <t xml:space="preserve">Суп  молочный с кукурузной крупой </t>
  </si>
  <si>
    <t>80/210</t>
  </si>
  <si>
    <t>Каша молочная  жидкая манная</t>
  </si>
  <si>
    <t>740</t>
  </si>
  <si>
    <t>Котлеты из филе минтай свежемороженного запеченные</t>
  </si>
  <si>
    <t xml:space="preserve">Каша молочная жидкая геркулесовая </t>
  </si>
  <si>
    <t xml:space="preserve">Картофель отварной </t>
  </si>
  <si>
    <t>Каша пшеничная вязкая</t>
  </si>
  <si>
    <t>Каша ячневая вязкая</t>
  </si>
  <si>
    <t xml:space="preserve">Каша молочная  жидкая пшеничная </t>
  </si>
  <si>
    <t xml:space="preserve">Суп  молочный с рисовой крупой </t>
  </si>
  <si>
    <t>Каша молочная жидкая манная</t>
  </si>
  <si>
    <t xml:space="preserve">Борщ с картофелем </t>
  </si>
  <si>
    <t>Котлеты  из филе минтай свежемороженного запеченные</t>
  </si>
  <si>
    <t xml:space="preserve">Макаронные изделия отварные </t>
  </si>
  <si>
    <t>Каша молочная  жидкая пшенная</t>
  </si>
  <si>
    <t>Суп молочный с рисовой крупой</t>
  </si>
  <si>
    <t>Каша гречневая вязкая</t>
  </si>
  <si>
    <t>Суп  молочный с кукурузной крупой</t>
  </si>
  <si>
    <t>1/130</t>
  </si>
  <si>
    <t>260</t>
  </si>
  <si>
    <t xml:space="preserve">Каша молочная  жидкая манная </t>
  </si>
  <si>
    <t>Каша молочная жидкая пшенная</t>
  </si>
  <si>
    <t xml:space="preserve">Каша молочная  жидкая  рисовая </t>
  </si>
  <si>
    <t>100/100/9</t>
  </si>
  <si>
    <t>1/170</t>
  </si>
  <si>
    <t>1/200/32</t>
  </si>
  <si>
    <t xml:space="preserve">Каша перловая вязкая </t>
  </si>
  <si>
    <t xml:space="preserve">Каша молочная жидкая ячневая </t>
  </si>
  <si>
    <t xml:space="preserve">Каша молочная  жидка  пшенна </t>
  </si>
  <si>
    <t>Суп  молочный с рисовой крупой</t>
  </si>
  <si>
    <t>Неделя: первая             1,5 -3 года</t>
  </si>
  <si>
    <t>Тефтели из говядины тешенные в соусе красном основном</t>
  </si>
  <si>
    <t xml:space="preserve">Булочка  творожная </t>
  </si>
  <si>
    <t>1/150/7</t>
  </si>
  <si>
    <t>1/60/40</t>
  </si>
  <si>
    <t>Яйцо вареное</t>
  </si>
  <si>
    <t xml:space="preserve">Чай с сахаром </t>
  </si>
  <si>
    <t>Соус красный основной</t>
  </si>
  <si>
    <t xml:space="preserve">Рис припущенный </t>
  </si>
  <si>
    <t>Котлеты рубленные из цыпленка бройлера</t>
  </si>
  <si>
    <t>Сок яблочный</t>
  </si>
  <si>
    <t>Котлеты из Минтая свежемороженного запеченные</t>
  </si>
  <si>
    <t>Оладьи с повидлом</t>
  </si>
  <si>
    <t>Ссуп молочный с макаронами</t>
  </si>
  <si>
    <t>Каша молочная  жидкая геркулесовая</t>
  </si>
  <si>
    <t>Суп картофельный с  рыбными консервами "Сайра"</t>
  </si>
  <si>
    <t>Неделя: вторая      1.5 - 3 года</t>
  </si>
  <si>
    <t>Каша молочная жидкая ячневая</t>
  </si>
  <si>
    <t>Сыр Российский порционно</t>
  </si>
  <si>
    <t>Какао  с молоком</t>
  </si>
  <si>
    <t>Макаронник</t>
  </si>
  <si>
    <t>Чай с сахаром и молоком</t>
  </si>
  <si>
    <t>Каша вязкая перловая</t>
  </si>
  <si>
    <t>Котлеты из рыбы минтай свежемороженного запеченные</t>
  </si>
  <si>
    <t>День:      понедельник</t>
  </si>
  <si>
    <t>Пирожок с картофелем</t>
  </si>
  <si>
    <t>День:       вторник</t>
  </si>
  <si>
    <t>Неделя:   первая      1,5 -3 года</t>
  </si>
  <si>
    <t>День:       среда</t>
  </si>
  <si>
    <t>Неделя:   первая   1,5 - 3 года</t>
  </si>
  <si>
    <t>Котлеты рубленные из мяса цыпленка бройлера</t>
  </si>
  <si>
    <t>День:       четверг</t>
  </si>
  <si>
    <t>Неделя:   первая  1.5 - 3 года</t>
  </si>
  <si>
    <t xml:space="preserve"> </t>
  </si>
  <si>
    <t>День:       пятница</t>
  </si>
  <si>
    <t>Неделя:  первая    1.5 - 3 года</t>
  </si>
  <si>
    <t>День:        Понедельник</t>
  </si>
  <si>
    <t>Неделя:   Вторая    1.5 - 3 года</t>
  </si>
  <si>
    <t xml:space="preserve">     Молоко кипяченное</t>
  </si>
  <si>
    <t>День:        Вторник</t>
  </si>
  <si>
    <t>Неделя:   Вторая     1.5 - 3 года</t>
  </si>
  <si>
    <t>День:       Среда</t>
  </si>
  <si>
    <t>Неделя:  Вторая    1.5 - 3 года</t>
  </si>
  <si>
    <t>День:        Четверг</t>
  </si>
  <si>
    <t>Неделя:    Вторая      1.5 - 3 года</t>
  </si>
  <si>
    <t>Сууп картофельный с рисовой крупой</t>
  </si>
  <si>
    <t>Щи из картофеля и свежей капусты</t>
  </si>
  <si>
    <t>2\50\20</t>
  </si>
  <si>
    <t>1\150\7</t>
  </si>
  <si>
    <t>Каша молочная  жидкая рисовая</t>
  </si>
  <si>
    <t xml:space="preserve">Каша молочная жидкая манная </t>
  </si>
  <si>
    <t xml:space="preserve">Чай с сахаром и лимоном </t>
  </si>
  <si>
    <t>1\50\200</t>
  </si>
  <si>
    <t>1\50</t>
  </si>
  <si>
    <t>1\30</t>
  </si>
  <si>
    <t>1 шт</t>
  </si>
  <si>
    <t>Каша вязкая ячневая</t>
  </si>
  <si>
    <t>1\40</t>
  </si>
  <si>
    <t>Макароны отварные</t>
  </si>
  <si>
    <t>Компот из свежих яблок</t>
  </si>
  <si>
    <t xml:space="preserve">Каша молочная  жидкая  пшенная </t>
  </si>
  <si>
    <t>Щницель рыбный натуральный из филе минтая</t>
  </si>
  <si>
    <t>Картофельное пюре</t>
  </si>
  <si>
    <t>0,01,</t>
  </si>
  <si>
    <t>Биточки  из  мяса  цыпленка бройлера</t>
  </si>
  <si>
    <t>Котлета  из мяса  говядины</t>
  </si>
  <si>
    <t>Каша вязкая пшеничная</t>
  </si>
  <si>
    <t>Компот из сухофруктов</t>
  </si>
  <si>
    <t>Каша молочная геркулесовая</t>
  </si>
  <si>
    <t>Плов из филе грудки  цыпленка бройлера</t>
  </si>
  <si>
    <t>Овощи соленые(помидоры)</t>
  </si>
  <si>
    <t>Овощи соленые( помидоры)</t>
  </si>
  <si>
    <t>Яблоко</t>
  </si>
  <si>
    <t>пряники</t>
  </si>
  <si>
    <t>Сезон:   ЗИМА -ВЕСНА    2024-2025 год</t>
  </si>
  <si>
    <t>год</t>
  </si>
  <si>
    <t>Сезон:     ЗИМА -ВЕСНА   2024-2025   год</t>
  </si>
  <si>
    <t>Сезон:    ЗИМА -ВЕСНА  2024-2025 год</t>
  </si>
  <si>
    <t>Овощи соленые(огурцы)</t>
  </si>
  <si>
    <t>Сезон:     ЗИМА -ВЕСНА    2024-2025 год</t>
  </si>
  <si>
    <t>Сезон:    ЗИМА - ВЕСНА  2024-2025 год</t>
  </si>
  <si>
    <t>Сезон:     ЗИМА -ВЕСНА   2024-2025 год</t>
  </si>
  <si>
    <t>Сезон:     ЗИМА -ВЕСНА  2024-2025 год</t>
  </si>
  <si>
    <t>Сезон:   ЗИМА -ВЕСНА   2024-2025 год</t>
  </si>
  <si>
    <t>Сезон:    ЗИМА - ВЕСНА   2024-2025 года</t>
  </si>
  <si>
    <t>овощи соленые(огурцы)</t>
  </si>
  <si>
    <t>Сезон:    ЗИМА -ВЕСНА   2024-2025  год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</si>
</sst>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2"/>
      <name val="Times New Roman"/>
      <family val="1"/>
    </font>
    <font>
      <b/>
      <sz val="10"/>
      <name val="Arial Cyr"/>
      <charset val="204"/>
    </font>
    <font>
      <sz val="12"/>
      <name val="Arial Cyr"/>
      <charset val="204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/>
    <xf numFmtId="0" fontId="0" fillId="0" borderId="0" xfId="0" applyAlignment="1">
      <alignment horizontal="left" indent="15"/>
    </xf>
    <xf numFmtId="49" fontId="0" fillId="0" borderId="0" xfId="0" applyNumberFormat="1" applyAlignment="1"/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0" fillId="0" borderId="0" xfId="0" applyBorder="1" applyAlignment="1"/>
    <xf numFmtId="0" fontId="2" fillId="0" borderId="0" xfId="0" applyFont="1" applyBorder="1" applyAlignment="1"/>
    <xf numFmtId="0" fontId="0" fillId="0" borderId="2" xfId="0" applyBorder="1" applyAlignment="1"/>
    <xf numFmtId="0" fontId="5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wrapText="1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2" fillId="0" borderId="2" xfId="0" applyFont="1" applyBorder="1" applyAlignment="1"/>
    <xf numFmtId="0" fontId="2" fillId="0" borderId="0" xfId="0" applyFont="1" applyAlignment="1">
      <alignment horizontal="left" indent="15"/>
    </xf>
    <xf numFmtId="0" fontId="2" fillId="0" borderId="0" xfId="0" applyFont="1" applyAlignment="1"/>
    <xf numFmtId="0" fontId="1" fillId="0" borderId="9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/>
    </xf>
    <xf numFmtId="0" fontId="6" fillId="0" borderId="11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0" fillId="0" borderId="2" xfId="0" applyBorder="1"/>
    <xf numFmtId="0" fontId="0" fillId="0" borderId="9" xfId="0" applyBorder="1"/>
    <xf numFmtId="0" fontId="6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center" wrapText="1"/>
    </xf>
    <xf numFmtId="49" fontId="6" fillId="0" borderId="2" xfId="0" applyNumberFormat="1" applyFont="1" applyBorder="1" applyAlignment="1">
      <alignment horizontal="center" vertical="top" wrapText="1"/>
    </xf>
    <xf numFmtId="49" fontId="1" fillId="3" borderId="2" xfId="0" applyNumberFormat="1" applyFont="1" applyFill="1" applyBorder="1" applyAlignment="1">
      <alignment horizontal="center" wrapText="1"/>
    </xf>
    <xf numFmtId="13" fontId="1" fillId="0" borderId="2" xfId="0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0" fillId="0" borderId="2" xfId="0" applyNumberFormat="1" applyBorder="1" applyAlignment="1"/>
    <xf numFmtId="0" fontId="6" fillId="0" borderId="0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wrapText="1"/>
    </xf>
    <xf numFmtId="0" fontId="1" fillId="3" borderId="2" xfId="0" applyNumberFormat="1" applyFont="1" applyFill="1" applyBorder="1" applyAlignment="1">
      <alignment horizontal="center" wrapText="1"/>
    </xf>
    <xf numFmtId="0" fontId="0" fillId="3" borderId="2" xfId="0" applyFill="1" applyBorder="1" applyAlignment="1"/>
    <xf numFmtId="0" fontId="4" fillId="0" borderId="9" xfId="0" applyFont="1" applyBorder="1" applyAlignment="1">
      <alignment horizontal="center" wrapText="1"/>
    </xf>
    <xf numFmtId="0" fontId="2" fillId="0" borderId="9" xfId="0" applyFont="1" applyBorder="1" applyAlignment="1"/>
    <xf numFmtId="0" fontId="0" fillId="0" borderId="10" xfId="0" applyBorder="1" applyAlignment="1"/>
    <xf numFmtId="0" fontId="0" fillId="0" borderId="11" xfId="0" applyBorder="1" applyAlignment="1"/>
    <xf numFmtId="0" fontId="2" fillId="0" borderId="2" xfId="0" applyFont="1" applyBorder="1" applyAlignment="1">
      <alignment horizontal="center"/>
    </xf>
    <xf numFmtId="0" fontId="0" fillId="0" borderId="12" xfId="0" applyBorder="1" applyAlignment="1"/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 wrapText="1"/>
    </xf>
    <xf numFmtId="0" fontId="0" fillId="0" borderId="0" xfId="0" applyBorder="1" applyAlignment="1">
      <alignment horizontal="left" indent="15"/>
    </xf>
    <xf numFmtId="49" fontId="0" fillId="0" borderId="0" xfId="0" applyNumberFormat="1" applyBorder="1" applyAlignment="1"/>
    <xf numFmtId="0" fontId="1" fillId="0" borderId="2" xfId="0" applyNumberFormat="1" applyFont="1" applyBorder="1" applyAlignment="1">
      <alignment horizontal="center" vertical="center" wrapText="1"/>
    </xf>
    <xf numFmtId="16" fontId="1" fillId="0" borderId="2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49" fontId="1" fillId="0" borderId="6" xfId="0" applyNumberFormat="1" applyFont="1" applyBorder="1" applyAlignment="1">
      <alignment horizontal="center" wrapText="1"/>
    </xf>
    <xf numFmtId="0" fontId="6" fillId="0" borderId="10" xfId="0" applyNumberFormat="1" applyFont="1" applyBorder="1" applyAlignment="1">
      <alignment horizontal="center" wrapText="1"/>
    </xf>
    <xf numFmtId="49" fontId="6" fillId="0" borderId="10" xfId="0" applyNumberFormat="1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98"/>
  <sheetViews>
    <sheetView tabSelected="1" topLeftCell="B1" zoomScale="73" zoomScaleNormal="73" zoomScaleSheetLayoutView="75" workbookViewId="0">
      <selection activeCell="Y271" sqref="Y271"/>
    </sheetView>
  </sheetViews>
  <sheetFormatPr defaultColWidth="9.140625" defaultRowHeight="12.75"/>
  <cols>
    <col min="1" max="1" width="1.7109375" style="2" hidden="1" customWidth="1"/>
    <col min="2" max="2" width="7.42578125" style="1" customWidth="1"/>
    <col min="3" max="3" width="32.42578125" style="1" customWidth="1"/>
    <col min="4" max="4" width="9.7109375" style="3" customWidth="1"/>
    <col min="5" max="5" width="8.7109375" style="1" customWidth="1"/>
    <col min="6" max="6" width="16.5703125" style="1" customWidth="1"/>
    <col min="7" max="7" width="8.85546875" style="1" customWidth="1"/>
    <col min="8" max="8" width="10.7109375" style="1" customWidth="1"/>
    <col min="9" max="9" width="8.7109375" style="12" customWidth="1"/>
    <col min="10" max="10" width="7.28515625" style="12" customWidth="1"/>
    <col min="11" max="11" width="7.5703125" style="12" customWidth="1"/>
    <col min="12" max="12" width="7.140625" style="12" customWidth="1"/>
    <col min="13" max="13" width="8.140625" style="12" customWidth="1"/>
    <col min="14" max="14" width="7.85546875" style="12" customWidth="1"/>
    <col min="15" max="15" width="8.42578125" style="12" customWidth="1"/>
    <col min="16" max="16" width="7.5703125" style="12" customWidth="1"/>
    <col min="17" max="17" width="10" style="12" customWidth="1"/>
    <col min="18" max="18" width="9.140625" style="12"/>
    <col min="19" max="16384" width="9.140625" style="1"/>
  </cols>
  <sheetData>
    <row r="1" spans="1:18" s="29" customFormat="1" ht="49.9" customHeight="1">
      <c r="A1" s="28"/>
      <c r="B1" s="92" t="s">
        <v>37</v>
      </c>
      <c r="C1" s="94" t="s">
        <v>0</v>
      </c>
      <c r="D1" s="96" t="s">
        <v>14</v>
      </c>
      <c r="E1" s="98" t="s">
        <v>15</v>
      </c>
      <c r="F1" s="99"/>
      <c r="G1" s="100"/>
      <c r="H1" s="101" t="s">
        <v>1</v>
      </c>
      <c r="I1" s="98" t="s">
        <v>25</v>
      </c>
      <c r="J1" s="99"/>
      <c r="K1" s="99"/>
      <c r="L1" s="100"/>
      <c r="M1" s="98" t="s">
        <v>26</v>
      </c>
      <c r="N1" s="99"/>
      <c r="O1" s="99"/>
      <c r="P1" s="100"/>
      <c r="Q1" s="90" t="s">
        <v>27</v>
      </c>
      <c r="R1" s="90" t="s">
        <v>28</v>
      </c>
    </row>
    <row r="2" spans="1:18" s="11" customFormat="1" ht="39" customHeight="1">
      <c r="A2" s="103"/>
      <c r="B2" s="93"/>
      <c r="C2" s="95"/>
      <c r="D2" s="97"/>
      <c r="E2" s="20" t="s">
        <v>16</v>
      </c>
      <c r="F2" s="20" t="s">
        <v>17</v>
      </c>
      <c r="G2" s="20" t="s">
        <v>18</v>
      </c>
      <c r="H2" s="102"/>
      <c r="I2" s="27" t="s">
        <v>29</v>
      </c>
      <c r="J2" s="27" t="s">
        <v>30</v>
      </c>
      <c r="K2" s="27" t="s">
        <v>31</v>
      </c>
      <c r="L2" s="27" t="s">
        <v>32</v>
      </c>
      <c r="M2" s="27" t="s">
        <v>33</v>
      </c>
      <c r="N2" s="27" t="s">
        <v>35</v>
      </c>
      <c r="O2" s="27" t="s">
        <v>34</v>
      </c>
      <c r="P2" s="27" t="s">
        <v>36</v>
      </c>
      <c r="Q2" s="91"/>
      <c r="R2" s="91"/>
    </row>
    <row r="3" spans="1:18" s="10" customFormat="1" ht="19.899999999999999" customHeight="1">
      <c r="A3" s="104"/>
      <c r="B3" s="33">
        <v>1</v>
      </c>
      <c r="C3" s="33">
        <v>2</v>
      </c>
      <c r="D3" s="7" t="s">
        <v>13</v>
      </c>
      <c r="E3" s="33">
        <v>4</v>
      </c>
      <c r="F3" s="33">
        <v>5</v>
      </c>
      <c r="G3" s="4">
        <v>6</v>
      </c>
      <c r="H3" s="34">
        <v>7</v>
      </c>
      <c r="I3" s="34">
        <v>8</v>
      </c>
      <c r="J3" s="34">
        <v>9</v>
      </c>
      <c r="K3" s="34">
        <v>10</v>
      </c>
      <c r="L3" s="34">
        <v>11</v>
      </c>
      <c r="M3" s="34">
        <v>12</v>
      </c>
      <c r="N3" s="34">
        <v>13</v>
      </c>
      <c r="O3" s="34">
        <v>14</v>
      </c>
      <c r="P3" s="34">
        <v>15</v>
      </c>
      <c r="Q3" s="34">
        <v>16</v>
      </c>
      <c r="R3" s="34">
        <v>17</v>
      </c>
    </row>
    <row r="4" spans="1:18" s="10" customFormat="1" ht="15" customHeight="1">
      <c r="A4" s="104"/>
      <c r="B4" s="85" t="s">
        <v>217</v>
      </c>
      <c r="C4" s="86"/>
      <c r="D4" s="86"/>
      <c r="E4" s="86"/>
      <c r="F4" s="86"/>
      <c r="G4" s="86"/>
      <c r="H4" s="86"/>
    </row>
    <row r="5" spans="1:18" s="10" customFormat="1" ht="15" customHeight="1">
      <c r="A5" s="104"/>
      <c r="B5" s="87" t="s">
        <v>193</v>
      </c>
      <c r="C5" s="87"/>
      <c r="D5" s="35"/>
      <c r="E5" s="35"/>
      <c r="F5" s="35"/>
      <c r="G5" s="35"/>
      <c r="H5" s="35"/>
    </row>
    <row r="6" spans="1:18" s="10" customFormat="1" ht="15" customHeight="1">
      <c r="A6" s="104"/>
      <c r="B6" s="88" t="s">
        <v>267</v>
      </c>
      <c r="C6" s="89"/>
      <c r="D6" s="84" t="s">
        <v>268</v>
      </c>
      <c r="E6" s="36"/>
      <c r="F6" s="36"/>
      <c r="G6" s="36"/>
      <c r="H6" s="36"/>
    </row>
    <row r="7" spans="1:18" s="10" customFormat="1" ht="18" customHeight="1">
      <c r="A7" s="104"/>
      <c r="B7" s="5"/>
      <c r="C7" s="8" t="s">
        <v>2</v>
      </c>
      <c r="D7" s="6"/>
      <c r="E7" s="5"/>
      <c r="F7" s="5"/>
      <c r="G7" s="5"/>
      <c r="H7" s="24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8" s="10" customFormat="1" ht="31.5">
      <c r="A8" s="104"/>
      <c r="B8" s="14" t="s">
        <v>39</v>
      </c>
      <c r="C8" s="14" t="s">
        <v>38</v>
      </c>
      <c r="D8" s="15" t="s">
        <v>4</v>
      </c>
      <c r="E8" s="14">
        <v>4.3099999999999996</v>
      </c>
      <c r="F8" s="14">
        <v>3.91</v>
      </c>
      <c r="G8" s="14">
        <v>14.13</v>
      </c>
      <c r="H8" s="25">
        <v>108.9</v>
      </c>
      <c r="I8" s="12">
        <v>121.2</v>
      </c>
      <c r="J8" s="12">
        <v>18.11</v>
      </c>
      <c r="K8" s="12">
        <v>103.49</v>
      </c>
      <c r="L8" s="12">
        <v>0.38</v>
      </c>
      <c r="M8" s="12">
        <v>0.06</v>
      </c>
      <c r="N8" s="12">
        <v>0.15</v>
      </c>
      <c r="O8" s="12">
        <v>0.11</v>
      </c>
      <c r="P8" s="12">
        <v>0.68</v>
      </c>
      <c r="Q8" s="12">
        <v>100</v>
      </c>
      <c r="R8" s="12">
        <v>2010</v>
      </c>
    </row>
    <row r="9" spans="1:18" s="10" customFormat="1" ht="35.25" customHeight="1">
      <c r="A9" s="104"/>
      <c r="B9" s="14">
        <v>4</v>
      </c>
      <c r="C9" s="14" t="s">
        <v>40</v>
      </c>
      <c r="D9" s="15" t="s">
        <v>41</v>
      </c>
      <c r="E9" s="14">
        <v>0.08</v>
      </c>
      <c r="F9" s="14">
        <v>3.63</v>
      </c>
      <c r="G9" s="14">
        <v>7.0000000000000007E-2</v>
      </c>
      <c r="H9" s="25">
        <v>33</v>
      </c>
      <c r="I9" s="12">
        <v>1.2</v>
      </c>
      <c r="J9" s="12">
        <v>0</v>
      </c>
      <c r="K9" s="12">
        <v>1.5</v>
      </c>
      <c r="L9" s="12">
        <v>0.01</v>
      </c>
      <c r="M9" s="12">
        <v>5.0000000000000001E-3</v>
      </c>
      <c r="N9" s="12">
        <v>0.06</v>
      </c>
      <c r="O9" s="12">
        <v>0.05</v>
      </c>
      <c r="P9" s="12">
        <v>0</v>
      </c>
      <c r="Q9" s="12">
        <v>6</v>
      </c>
      <c r="R9" s="12">
        <v>2010</v>
      </c>
    </row>
    <row r="10" spans="1:18" s="10" customFormat="1" ht="19.899999999999999" customHeight="1">
      <c r="A10" s="104"/>
      <c r="B10" s="15" t="s">
        <v>48</v>
      </c>
      <c r="C10" s="32" t="s">
        <v>199</v>
      </c>
      <c r="D10" s="15" t="s">
        <v>47</v>
      </c>
      <c r="E10" s="14">
        <v>7.0000000000000007E-2</v>
      </c>
      <c r="F10" s="14">
        <v>0.01</v>
      </c>
      <c r="G10" s="14">
        <v>7.1</v>
      </c>
      <c r="H10" s="25">
        <v>29</v>
      </c>
      <c r="I10" s="12">
        <v>9.4</v>
      </c>
      <c r="J10" s="12">
        <v>1.3</v>
      </c>
      <c r="K10" s="12">
        <v>2.4</v>
      </c>
      <c r="L10" s="12">
        <v>0.21</v>
      </c>
      <c r="M10" s="12">
        <v>0</v>
      </c>
      <c r="N10" s="12">
        <v>0</v>
      </c>
      <c r="O10" s="12">
        <v>0.02</v>
      </c>
      <c r="P10" s="12">
        <v>0.01</v>
      </c>
      <c r="Q10" s="12">
        <v>412</v>
      </c>
      <c r="R10" s="12">
        <v>2010</v>
      </c>
    </row>
    <row r="11" spans="1:18" s="10" customFormat="1" ht="16.5" customHeight="1">
      <c r="A11" s="104"/>
      <c r="B11" s="14"/>
      <c r="C11" s="13" t="s">
        <v>8</v>
      </c>
      <c r="D11" s="19" t="s">
        <v>9</v>
      </c>
      <c r="E11" s="14">
        <v>2.37</v>
      </c>
      <c r="F11" s="14">
        <v>0.3</v>
      </c>
      <c r="G11" s="14">
        <v>14.5</v>
      </c>
      <c r="H11" s="25">
        <v>69.959999999999994</v>
      </c>
      <c r="I11" s="12">
        <v>6.9</v>
      </c>
      <c r="J11" s="12">
        <v>9.9</v>
      </c>
      <c r="K11" s="12">
        <v>26.1</v>
      </c>
      <c r="L11" s="12">
        <v>0.6</v>
      </c>
      <c r="M11" s="12">
        <v>4.8000000000000001E-2</v>
      </c>
      <c r="N11" s="12">
        <v>1.7999999999999999E-2</v>
      </c>
      <c r="O11" s="12">
        <v>4.8</v>
      </c>
      <c r="P11" s="12">
        <v>0</v>
      </c>
      <c r="Q11" s="12">
        <v>1</v>
      </c>
      <c r="R11" s="12"/>
    </row>
    <row r="12" spans="1:18" s="11" customFormat="1" ht="18.75" customHeight="1">
      <c r="A12" s="104"/>
      <c r="B12" s="16"/>
      <c r="C12" s="18" t="s">
        <v>58</v>
      </c>
      <c r="D12" s="17" t="s">
        <v>68</v>
      </c>
      <c r="E12" s="16">
        <f>SUM(E8:E11)</f>
        <v>6.83</v>
      </c>
      <c r="F12" s="16">
        <f t="shared" ref="F12:P12" si="0">SUM(F8:F11)</f>
        <v>7.85</v>
      </c>
      <c r="G12" s="16">
        <f t="shared" si="0"/>
        <v>35.799999999999997</v>
      </c>
      <c r="H12" s="16">
        <f t="shared" si="0"/>
        <v>240.86</v>
      </c>
      <c r="I12" s="16">
        <f t="shared" si="0"/>
        <v>138.70000000000002</v>
      </c>
      <c r="J12" s="16">
        <f t="shared" si="0"/>
        <v>29.310000000000002</v>
      </c>
      <c r="K12" s="16">
        <f t="shared" si="0"/>
        <v>133.49</v>
      </c>
      <c r="L12" s="16">
        <f t="shared" si="0"/>
        <v>1.2</v>
      </c>
      <c r="M12" s="16">
        <f t="shared" si="0"/>
        <v>0.113</v>
      </c>
      <c r="N12" s="16">
        <f t="shared" si="0"/>
        <v>0.22799999999999998</v>
      </c>
      <c r="O12" s="16">
        <f t="shared" si="0"/>
        <v>4.9799999999999995</v>
      </c>
      <c r="P12" s="16">
        <f t="shared" si="0"/>
        <v>0.69000000000000006</v>
      </c>
      <c r="Q12" s="27"/>
      <c r="R12" s="27"/>
    </row>
    <row r="13" spans="1:18" s="10" customFormat="1" ht="17.25" customHeight="1">
      <c r="A13" s="104"/>
      <c r="B13" s="5"/>
      <c r="C13" s="8"/>
      <c r="D13" s="6"/>
      <c r="E13" s="5"/>
      <c r="F13" s="5"/>
      <c r="G13" s="5"/>
      <c r="H13" s="24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spans="1:18" s="10" customFormat="1" ht="14.25" customHeight="1">
      <c r="A14" s="104"/>
      <c r="B14" s="5"/>
      <c r="C14" s="8" t="s">
        <v>53</v>
      </c>
      <c r="D14" s="6"/>
      <c r="E14" s="5"/>
      <c r="F14" s="5"/>
      <c r="G14" s="5"/>
      <c r="H14" s="24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 s="10" customFormat="1" ht="17.25" customHeight="1">
      <c r="A15" s="104"/>
      <c r="B15" s="15"/>
      <c r="C15" s="38"/>
      <c r="D15" s="15"/>
      <c r="E15" s="14"/>
      <c r="F15" s="14"/>
      <c r="G15" s="14"/>
      <c r="H15" s="25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18" s="10" customFormat="1" ht="35.25" customHeight="1">
      <c r="A16" s="104"/>
      <c r="B16" s="15" t="s">
        <v>49</v>
      </c>
      <c r="C16" s="14" t="s">
        <v>50</v>
      </c>
      <c r="D16" s="15" t="s">
        <v>4</v>
      </c>
      <c r="E16" s="14">
        <v>3.29</v>
      </c>
      <c r="F16" s="14">
        <v>3.16</v>
      </c>
      <c r="G16" s="14">
        <v>9.7899999999999991</v>
      </c>
      <c r="H16" s="25">
        <v>80.849999999999994</v>
      </c>
      <c r="I16" s="12">
        <v>22.85</v>
      </c>
      <c r="J16" s="12">
        <v>21.18</v>
      </c>
      <c r="K16" s="12">
        <v>52.31</v>
      </c>
      <c r="L16" s="12">
        <v>1.22</v>
      </c>
      <c r="M16" s="12">
        <v>0.14000000000000001</v>
      </c>
      <c r="N16" s="12">
        <v>0.04</v>
      </c>
      <c r="O16" s="12">
        <v>0.69</v>
      </c>
      <c r="P16" s="12">
        <v>3.49</v>
      </c>
      <c r="Q16" s="12">
        <v>87</v>
      </c>
      <c r="R16" s="12">
        <v>2010</v>
      </c>
    </row>
    <row r="17" spans="1:18" s="10" customFormat="1" ht="30.75" customHeight="1">
      <c r="A17" s="104"/>
      <c r="B17" s="15" t="s">
        <v>51</v>
      </c>
      <c r="C17" s="32" t="s">
        <v>216</v>
      </c>
      <c r="D17" s="15" t="s">
        <v>106</v>
      </c>
      <c r="E17" s="14">
        <v>8.02</v>
      </c>
      <c r="F17" s="14">
        <v>2.82</v>
      </c>
      <c r="G17" s="14">
        <v>5.99</v>
      </c>
      <c r="H17" s="25">
        <v>81</v>
      </c>
      <c r="I17" s="12">
        <v>31.9</v>
      </c>
      <c r="J17" s="12">
        <v>18.100000000000001</v>
      </c>
      <c r="K17" s="12">
        <v>110.4</v>
      </c>
      <c r="L17" s="12">
        <v>0.45</v>
      </c>
      <c r="M17" s="12">
        <v>0.05</v>
      </c>
      <c r="N17" s="12">
        <v>0.06</v>
      </c>
      <c r="O17" s="12">
        <v>1.1100000000000001</v>
      </c>
      <c r="P17" s="12">
        <v>0.26</v>
      </c>
      <c r="Q17" s="12">
        <v>271</v>
      </c>
      <c r="R17" s="12">
        <v>2010</v>
      </c>
    </row>
    <row r="18" spans="1:18" s="10" customFormat="1" ht="30.75" customHeight="1">
      <c r="A18" s="104"/>
      <c r="B18" s="15" t="s">
        <v>52</v>
      </c>
      <c r="C18" s="32" t="s">
        <v>249</v>
      </c>
      <c r="D18" s="15" t="s">
        <v>3</v>
      </c>
      <c r="E18" s="14">
        <v>1.91</v>
      </c>
      <c r="F18" s="14">
        <v>2.88</v>
      </c>
      <c r="G18" s="14">
        <v>15.34</v>
      </c>
      <c r="H18" s="25">
        <v>94.9</v>
      </c>
      <c r="I18" s="12">
        <v>9.76</v>
      </c>
      <c r="J18" s="12">
        <v>19.55</v>
      </c>
      <c r="K18" s="12">
        <v>53.15</v>
      </c>
      <c r="L18" s="12">
        <v>0.77</v>
      </c>
      <c r="M18" s="12">
        <v>0.10199999999999999</v>
      </c>
      <c r="N18" s="12">
        <v>0.06</v>
      </c>
      <c r="O18" s="12">
        <v>1.04</v>
      </c>
      <c r="P18" s="12">
        <v>14</v>
      </c>
      <c r="Q18" s="12">
        <v>336</v>
      </c>
      <c r="R18" s="12">
        <v>2010</v>
      </c>
    </row>
    <row r="19" spans="1:18" s="10" customFormat="1" ht="30.75" customHeight="1">
      <c r="A19" s="104"/>
      <c r="B19" s="15"/>
      <c r="C19" s="32" t="s">
        <v>200</v>
      </c>
      <c r="D19" s="15" t="s">
        <v>250</v>
      </c>
      <c r="E19" s="14">
        <v>0.32</v>
      </c>
      <c r="F19" s="14">
        <v>0</v>
      </c>
      <c r="G19" s="14">
        <v>0.73</v>
      </c>
      <c r="H19" s="25">
        <v>3.47</v>
      </c>
      <c r="I19" s="12">
        <v>9.34</v>
      </c>
      <c r="J19" s="12">
        <v>5.7</v>
      </c>
      <c r="K19" s="12">
        <v>17.14</v>
      </c>
      <c r="L19" s="12">
        <v>0.74</v>
      </c>
      <c r="M19" s="12">
        <v>0</v>
      </c>
      <c r="N19" s="12">
        <v>0</v>
      </c>
      <c r="O19" s="12">
        <v>0.96</v>
      </c>
      <c r="P19" s="12"/>
      <c r="Q19" s="12"/>
      <c r="R19" s="12"/>
    </row>
    <row r="20" spans="1:18" s="10" customFormat="1" ht="30.75" customHeight="1">
      <c r="A20" s="104"/>
      <c r="B20" s="15" t="s">
        <v>48</v>
      </c>
      <c r="C20" s="32" t="s">
        <v>22</v>
      </c>
      <c r="D20" s="15" t="s">
        <v>4</v>
      </c>
      <c r="E20" s="9">
        <v>0.17</v>
      </c>
      <c r="F20" s="9">
        <v>0.01</v>
      </c>
      <c r="G20" s="9">
        <v>26.45</v>
      </c>
      <c r="H20" s="26">
        <v>106.65</v>
      </c>
      <c r="I20" s="41">
        <v>9.0500000000000007</v>
      </c>
      <c r="J20" s="41">
        <v>2.16</v>
      </c>
      <c r="K20" s="41">
        <v>8.08</v>
      </c>
      <c r="L20" s="41">
        <v>0.51</v>
      </c>
      <c r="M20" s="41">
        <v>2E-3</v>
      </c>
      <c r="N20" s="41">
        <v>3.0000000000000001E-3</v>
      </c>
      <c r="O20" s="41">
        <v>0.06</v>
      </c>
      <c r="P20" s="41">
        <v>0.11</v>
      </c>
      <c r="Q20" s="12">
        <v>394</v>
      </c>
      <c r="R20" s="12">
        <v>2010</v>
      </c>
    </row>
    <row r="21" spans="1:18" s="11" customFormat="1" ht="18.75" customHeight="1">
      <c r="A21" s="104"/>
      <c r="B21" s="14"/>
      <c r="C21" s="13" t="s">
        <v>8</v>
      </c>
      <c r="D21" s="19" t="s">
        <v>9</v>
      </c>
      <c r="E21" s="14">
        <v>2.37</v>
      </c>
      <c r="F21" s="14">
        <v>0.3</v>
      </c>
      <c r="G21" s="14">
        <v>14.5</v>
      </c>
      <c r="H21" s="25">
        <v>69.959999999999994</v>
      </c>
      <c r="I21" s="12">
        <v>6.9</v>
      </c>
      <c r="J21" s="12">
        <v>9.9</v>
      </c>
      <c r="K21" s="12">
        <v>26.1</v>
      </c>
      <c r="L21" s="12">
        <v>0.6</v>
      </c>
      <c r="M21" s="12">
        <v>4.8000000000000001E-2</v>
      </c>
      <c r="N21" s="12">
        <v>1.7999999999999999E-2</v>
      </c>
      <c r="O21" s="12">
        <v>4.8</v>
      </c>
      <c r="P21" s="12">
        <v>0</v>
      </c>
      <c r="Q21" s="12">
        <v>1</v>
      </c>
      <c r="R21" s="12">
        <v>2010</v>
      </c>
    </row>
    <row r="22" spans="1:18" s="11" customFormat="1" ht="18.75" customHeight="1">
      <c r="A22" s="104"/>
      <c r="B22" s="14"/>
      <c r="C22" s="14" t="s">
        <v>6</v>
      </c>
      <c r="D22" s="15" t="s">
        <v>9</v>
      </c>
      <c r="E22" s="30">
        <v>1.98</v>
      </c>
      <c r="F22" s="30">
        <v>0.4</v>
      </c>
      <c r="G22" s="30">
        <v>0.36</v>
      </c>
      <c r="H22" s="31">
        <v>52.2</v>
      </c>
      <c r="I22" s="42">
        <v>10.5</v>
      </c>
      <c r="J22" s="42">
        <v>14.1</v>
      </c>
      <c r="K22" s="42">
        <v>47.4</v>
      </c>
      <c r="L22" s="42">
        <v>1.17</v>
      </c>
      <c r="M22" s="42">
        <v>0.05</v>
      </c>
      <c r="N22" s="42">
        <v>0.02</v>
      </c>
      <c r="O22" s="42">
        <v>0.21</v>
      </c>
      <c r="P22" s="42">
        <v>0</v>
      </c>
      <c r="Q22" s="41">
        <v>1</v>
      </c>
      <c r="R22" s="41">
        <v>2016</v>
      </c>
    </row>
    <row r="23" spans="1:18" s="11" customFormat="1" ht="18.75" customHeight="1">
      <c r="A23" s="104"/>
      <c r="B23" s="14"/>
      <c r="C23" s="18" t="s">
        <v>60</v>
      </c>
      <c r="D23" s="23" t="s">
        <v>67</v>
      </c>
      <c r="E23" s="18">
        <f>SUM(E15:E22)</f>
        <v>18.059999999999999</v>
      </c>
      <c r="F23" s="18">
        <f>SUM(F16:F22)</f>
        <v>9.57</v>
      </c>
      <c r="G23" s="18">
        <f t="shared" ref="G23" si="1">SUM(G16:G22)</f>
        <v>73.16</v>
      </c>
      <c r="H23" s="18">
        <f t="shared" ref="H23" si="2">SUM(H16:H22)</f>
        <v>489.03</v>
      </c>
      <c r="I23" s="18">
        <f t="shared" ref="I23" si="3">SUM(I16:I22)</f>
        <v>100.30000000000001</v>
      </c>
      <c r="J23" s="18">
        <f t="shared" ref="J23" si="4">SUM(J16:J22)</f>
        <v>90.69</v>
      </c>
      <c r="K23" s="18">
        <f t="shared" ref="K23" si="5">SUM(K16:K22)</f>
        <v>314.58</v>
      </c>
      <c r="L23" s="18">
        <f t="shared" ref="L23" si="6">SUM(L16:L22)</f>
        <v>5.4599999999999991</v>
      </c>
      <c r="M23" s="18">
        <f t="shared" ref="M23" si="7">SUM(M16:M22)</f>
        <v>0.39199999999999996</v>
      </c>
      <c r="N23" s="18">
        <f t="shared" ref="N23" si="8">SUM(N16:N22)</f>
        <v>0.20099999999999998</v>
      </c>
      <c r="O23" s="18">
        <f t="shared" ref="O23" si="9">SUM(O16:O22)</f>
        <v>8.870000000000001</v>
      </c>
      <c r="P23" s="18">
        <f t="shared" ref="P23" si="10">SUM(P16:P22)</f>
        <v>17.86</v>
      </c>
      <c r="Q23" s="12"/>
      <c r="R23" s="12"/>
    </row>
    <row r="24" spans="1:18" s="11" customFormat="1" ht="18.75" customHeight="1">
      <c r="A24" s="104"/>
      <c r="B24" s="14"/>
      <c r="C24" s="18" t="s">
        <v>54</v>
      </c>
      <c r="D24" s="19"/>
      <c r="E24" s="14"/>
      <c r="F24" s="18"/>
      <c r="G24" s="18"/>
      <c r="H24" s="43"/>
      <c r="I24" s="18"/>
      <c r="J24" s="18"/>
      <c r="K24" s="18"/>
      <c r="L24" s="18"/>
      <c r="M24" s="18"/>
      <c r="N24" s="18"/>
      <c r="O24" s="18"/>
      <c r="P24" s="18"/>
      <c r="Q24" s="12"/>
      <c r="R24" s="12"/>
    </row>
    <row r="25" spans="1:18" s="11" customFormat="1" ht="18.75" customHeight="1">
      <c r="A25" s="104"/>
      <c r="B25" s="15" t="s">
        <v>56</v>
      </c>
      <c r="C25" s="13" t="s">
        <v>205</v>
      </c>
      <c r="D25" s="19" t="s">
        <v>240</v>
      </c>
      <c r="E25" s="14">
        <v>3.43</v>
      </c>
      <c r="F25" s="14">
        <v>1.38</v>
      </c>
      <c r="G25" s="14">
        <v>33.119999999999997</v>
      </c>
      <c r="H25" s="25">
        <v>159.43</v>
      </c>
      <c r="I25" s="12">
        <v>11.48</v>
      </c>
      <c r="J25" s="12">
        <v>13.71</v>
      </c>
      <c r="K25" s="12">
        <v>33.770000000000003</v>
      </c>
      <c r="L25" s="12">
        <v>0.81</v>
      </c>
      <c r="M25" s="12">
        <v>0.06</v>
      </c>
      <c r="N25" s="12">
        <v>0.04</v>
      </c>
      <c r="O25" s="12">
        <v>0.74</v>
      </c>
      <c r="P25" s="12">
        <v>0.02</v>
      </c>
      <c r="Q25" s="12">
        <v>437</v>
      </c>
      <c r="R25" s="12">
        <v>2010</v>
      </c>
    </row>
    <row r="26" spans="1:18" s="11" customFormat="1" ht="18.75" customHeight="1">
      <c r="A26" s="104"/>
      <c r="B26" s="15" t="s">
        <v>48</v>
      </c>
      <c r="C26" s="13" t="s">
        <v>7</v>
      </c>
      <c r="D26" s="19" t="s">
        <v>241</v>
      </c>
      <c r="E26" s="14">
        <v>3.15</v>
      </c>
      <c r="F26" s="14">
        <v>2.72</v>
      </c>
      <c r="G26" s="14">
        <v>12.96</v>
      </c>
      <c r="H26" s="25">
        <v>89</v>
      </c>
      <c r="I26" s="12">
        <v>114.7</v>
      </c>
      <c r="J26" s="12">
        <v>16.7</v>
      </c>
      <c r="K26" s="12">
        <v>95.9</v>
      </c>
      <c r="L26" s="12">
        <v>0.41</v>
      </c>
      <c r="M26" s="12">
        <v>0.04</v>
      </c>
      <c r="N26" s="12">
        <v>0.14000000000000001</v>
      </c>
      <c r="O26" s="12">
        <v>0.13</v>
      </c>
      <c r="P26" s="12">
        <v>1.2</v>
      </c>
      <c r="Q26" s="12">
        <v>416</v>
      </c>
      <c r="R26" s="12">
        <v>2010</v>
      </c>
    </row>
    <row r="27" spans="1:18" s="11" customFormat="1" ht="18.75" customHeight="1">
      <c r="A27" s="104"/>
      <c r="B27" s="15"/>
      <c r="C27" s="18" t="s">
        <v>61</v>
      </c>
      <c r="D27" s="23" t="s">
        <v>66</v>
      </c>
      <c r="E27" s="18">
        <f>SUM(E25:E26)</f>
        <v>6.58</v>
      </c>
      <c r="F27" s="18">
        <f>SUM(F25:F26)</f>
        <v>4.0999999999999996</v>
      </c>
      <c r="G27" s="18">
        <f>SUM(G25:G26)</f>
        <v>46.08</v>
      </c>
      <c r="H27" s="18">
        <f t="shared" ref="H27" si="11">SUM(H25:H26)</f>
        <v>248.43</v>
      </c>
      <c r="I27" s="18">
        <f t="shared" ref="I27" si="12">SUM(I25:I26)</f>
        <v>126.18</v>
      </c>
      <c r="J27" s="18">
        <f t="shared" ref="J27" si="13">SUM(J25:J26)</f>
        <v>30.41</v>
      </c>
      <c r="K27" s="18">
        <f t="shared" ref="K27" si="14">SUM(K25:K26)</f>
        <v>129.67000000000002</v>
      </c>
      <c r="L27" s="18">
        <f t="shared" ref="L27" si="15">SUM(L25:L26)</f>
        <v>1.22</v>
      </c>
      <c r="M27" s="18">
        <f t="shared" ref="M27" si="16">SUM(M25:M26)</f>
        <v>0.1</v>
      </c>
      <c r="N27" s="18">
        <f t="shared" ref="N27" si="17">SUM(N25:N26)</f>
        <v>0.18000000000000002</v>
      </c>
      <c r="O27" s="18">
        <f t="shared" ref="O27" si="18">SUM(O25:O26)</f>
        <v>0.87</v>
      </c>
      <c r="P27" s="18">
        <f t="shared" ref="P27" si="19">SUM(P25:P26)</f>
        <v>1.22</v>
      </c>
      <c r="Q27" s="12"/>
      <c r="R27" s="12"/>
    </row>
    <row r="28" spans="1:18" s="11" customFormat="1" ht="18.75" customHeight="1">
      <c r="A28" s="104"/>
      <c r="B28" s="15"/>
      <c r="C28" s="18" t="s">
        <v>57</v>
      </c>
      <c r="D28" s="19"/>
      <c r="E28" s="14"/>
      <c r="F28" s="14"/>
      <c r="G28" s="14"/>
      <c r="H28" s="25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s="11" customFormat="1" ht="47.25" customHeight="1">
      <c r="A29" s="104"/>
      <c r="B29" s="15" t="s">
        <v>62</v>
      </c>
      <c r="C29" s="44" t="s">
        <v>167</v>
      </c>
      <c r="D29" s="19" t="s">
        <v>4</v>
      </c>
      <c r="E29" s="14">
        <v>4.05</v>
      </c>
      <c r="F29" s="14">
        <v>5.69</v>
      </c>
      <c r="G29" s="14">
        <v>20.36</v>
      </c>
      <c r="H29" s="25">
        <v>149</v>
      </c>
      <c r="I29" s="12">
        <v>18.899999999999999</v>
      </c>
      <c r="J29" s="12">
        <v>42.1</v>
      </c>
      <c r="K29" s="12">
        <v>108.7</v>
      </c>
      <c r="L29" s="12">
        <v>1.1599999999999999</v>
      </c>
      <c r="M29" s="12">
        <v>0.11</v>
      </c>
      <c r="N29" s="12">
        <v>0.03</v>
      </c>
      <c r="O29" s="12">
        <v>0.28999999999999998</v>
      </c>
      <c r="P29" s="12">
        <v>0</v>
      </c>
      <c r="Q29" s="12">
        <v>182</v>
      </c>
      <c r="R29" s="12">
        <v>2010</v>
      </c>
    </row>
    <row r="30" spans="1:18" s="11" customFormat="1" ht="29.25" customHeight="1">
      <c r="A30" s="104"/>
      <c r="B30" s="15" t="s">
        <v>48</v>
      </c>
      <c r="C30" s="32" t="s">
        <v>46</v>
      </c>
      <c r="D30" s="15" t="s">
        <v>47</v>
      </c>
      <c r="E30" s="14">
        <v>0.04</v>
      </c>
      <c r="F30" s="14">
        <v>0.01</v>
      </c>
      <c r="G30" s="14">
        <v>6.99</v>
      </c>
      <c r="H30" s="25">
        <v>28</v>
      </c>
      <c r="I30" s="12">
        <v>8</v>
      </c>
      <c r="J30" s="12">
        <v>0.9</v>
      </c>
      <c r="K30" s="12">
        <v>1.6</v>
      </c>
      <c r="L30" s="12">
        <v>0.19</v>
      </c>
      <c r="M30" s="12">
        <v>0</v>
      </c>
      <c r="N30" s="12">
        <v>0</v>
      </c>
      <c r="O30" s="12">
        <v>0.02</v>
      </c>
      <c r="P30" s="12">
        <v>0.02</v>
      </c>
      <c r="Q30" s="12">
        <v>411</v>
      </c>
      <c r="R30" s="12">
        <v>2010</v>
      </c>
    </row>
    <row r="31" spans="1:18" s="11" customFormat="1" ht="15" customHeight="1">
      <c r="A31" s="104"/>
      <c r="B31" s="15"/>
      <c r="C31" s="45" t="s">
        <v>63</v>
      </c>
      <c r="D31" s="23" t="s">
        <v>65</v>
      </c>
      <c r="E31" s="18">
        <f>SUM(E29:E30)</f>
        <v>4.09</v>
      </c>
      <c r="F31" s="18">
        <f t="shared" ref="F31" si="20">SUM(F29:F30)</f>
        <v>5.7</v>
      </c>
      <c r="G31" s="18">
        <f t="shared" ref="G31" si="21">SUM(G29:G30)</f>
        <v>27.35</v>
      </c>
      <c r="H31" s="18">
        <f t="shared" ref="H31" si="22">SUM(H29:H30)</f>
        <v>177</v>
      </c>
      <c r="I31" s="18">
        <f t="shared" ref="I31" si="23">SUM(I29:I30)</f>
        <v>26.9</v>
      </c>
      <c r="J31" s="18">
        <f t="shared" ref="J31" si="24">SUM(J29:J30)</f>
        <v>43</v>
      </c>
      <c r="K31" s="18">
        <f t="shared" ref="K31" si="25">SUM(K29:K30)</f>
        <v>110.3</v>
      </c>
      <c r="L31" s="18">
        <f t="shared" ref="L31" si="26">SUM(L29:L30)</f>
        <v>1.3499999999999999</v>
      </c>
      <c r="M31" s="18">
        <f t="shared" ref="M31" si="27">SUM(M29:M30)</f>
        <v>0.11</v>
      </c>
      <c r="N31" s="18">
        <f t="shared" ref="N31" si="28">SUM(N29:N30)</f>
        <v>0.03</v>
      </c>
      <c r="O31" s="18">
        <f t="shared" ref="O31" si="29">SUM(O29:O30)</f>
        <v>0.31</v>
      </c>
      <c r="P31" s="18">
        <f t="shared" ref="P31" si="30">SUM(P29:P30)</f>
        <v>0.02</v>
      </c>
      <c r="Q31" s="12"/>
      <c r="R31" s="12"/>
    </row>
    <row r="32" spans="1:18" s="11" customFormat="1" ht="15" customHeight="1">
      <c r="A32" s="78"/>
      <c r="B32" s="79"/>
      <c r="C32" s="80"/>
      <c r="D32" s="81"/>
      <c r="E32" s="82"/>
      <c r="F32" s="82"/>
      <c r="G32" s="82"/>
      <c r="H32" s="82"/>
      <c r="I32" s="83"/>
      <c r="J32" s="83"/>
      <c r="K32" s="83"/>
      <c r="L32" s="83"/>
      <c r="M32" s="83"/>
      <c r="N32" s="83"/>
      <c r="O32" s="83"/>
      <c r="P32" s="83"/>
      <c r="Q32" s="10"/>
      <c r="R32" s="10"/>
    </row>
    <row r="33" spans="2:18" ht="15.75">
      <c r="B33" s="85" t="s">
        <v>219</v>
      </c>
      <c r="C33" s="86"/>
      <c r="D33" s="86"/>
      <c r="E33" s="86"/>
      <c r="F33" s="86"/>
      <c r="G33" s="86"/>
      <c r="H33" s="86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2:18" ht="15.75">
      <c r="B34" s="87" t="s">
        <v>220</v>
      </c>
      <c r="C34" s="87"/>
      <c r="D34" s="40"/>
      <c r="E34" s="40"/>
      <c r="F34" s="40"/>
      <c r="G34" s="40"/>
      <c r="H34" s="4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2:18" ht="15.75">
      <c r="B35" s="88" t="s">
        <v>269</v>
      </c>
      <c r="C35" s="89"/>
      <c r="D35" s="84" t="s">
        <v>268</v>
      </c>
      <c r="E35" s="39"/>
      <c r="F35" s="39"/>
      <c r="G35" s="39"/>
      <c r="H35" s="39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2:18" ht="15.75">
      <c r="B36" s="5"/>
      <c r="C36" s="8" t="s">
        <v>2</v>
      </c>
      <c r="D36" s="6"/>
      <c r="E36" s="5"/>
      <c r="F36" s="5"/>
      <c r="G36" s="5"/>
      <c r="H36" s="24"/>
    </row>
    <row r="37" spans="2:18" ht="31.5">
      <c r="B37" s="15" t="s">
        <v>62</v>
      </c>
      <c r="C37" s="44" t="s">
        <v>242</v>
      </c>
      <c r="D37" s="15" t="s">
        <v>4</v>
      </c>
      <c r="E37" s="14">
        <v>3.4</v>
      </c>
      <c r="F37" s="14">
        <v>3.96</v>
      </c>
      <c r="G37" s="14">
        <v>22.94</v>
      </c>
      <c r="H37" s="25">
        <v>141</v>
      </c>
      <c r="I37" s="12">
        <v>8.4</v>
      </c>
      <c r="J37" s="12">
        <v>5.9</v>
      </c>
      <c r="K37" s="12">
        <v>29.4</v>
      </c>
      <c r="L37" s="12">
        <v>0.34</v>
      </c>
      <c r="M37" s="12">
        <v>0.03</v>
      </c>
      <c r="N37" s="12">
        <v>0.02</v>
      </c>
      <c r="O37" s="12">
        <v>0.34</v>
      </c>
      <c r="P37" s="12">
        <v>0</v>
      </c>
      <c r="Q37" s="12">
        <v>182</v>
      </c>
      <c r="R37" s="12">
        <v>2010</v>
      </c>
    </row>
    <row r="38" spans="2:18" ht="21" customHeight="1">
      <c r="B38" s="15" t="s">
        <v>48</v>
      </c>
      <c r="C38" s="32" t="s">
        <v>42</v>
      </c>
      <c r="D38" s="15" t="s">
        <v>43</v>
      </c>
      <c r="E38" s="14">
        <v>0.04</v>
      </c>
      <c r="F38" s="14">
        <v>0.01</v>
      </c>
      <c r="G38" s="14">
        <v>6.99</v>
      </c>
      <c r="H38" s="25">
        <v>28</v>
      </c>
      <c r="I38" s="12">
        <v>8</v>
      </c>
      <c r="J38" s="12">
        <v>0.9</v>
      </c>
      <c r="K38" s="12">
        <v>1.6</v>
      </c>
      <c r="L38" s="12">
        <v>0.19</v>
      </c>
      <c r="M38" s="12">
        <v>0</v>
      </c>
      <c r="N38" s="12">
        <v>0</v>
      </c>
      <c r="O38" s="12">
        <v>0.02</v>
      </c>
      <c r="P38" s="12">
        <v>0.02</v>
      </c>
      <c r="Q38" s="12">
        <v>411</v>
      </c>
      <c r="R38" s="12">
        <v>2010</v>
      </c>
    </row>
    <row r="39" spans="2:18" ht="21" customHeight="1">
      <c r="B39" s="14"/>
      <c r="C39" s="13" t="s">
        <v>8</v>
      </c>
      <c r="D39" s="19" t="s">
        <v>9</v>
      </c>
      <c r="E39" s="14">
        <v>2.37</v>
      </c>
      <c r="F39" s="14">
        <v>0.3</v>
      </c>
      <c r="G39" s="14">
        <v>14.5</v>
      </c>
      <c r="H39" s="25">
        <v>69.959999999999994</v>
      </c>
      <c r="I39" s="12">
        <v>6.9</v>
      </c>
      <c r="J39" s="12">
        <v>9.9</v>
      </c>
      <c r="K39" s="12">
        <v>26.1</v>
      </c>
      <c r="L39" s="12">
        <v>0.6</v>
      </c>
      <c r="M39" s="12">
        <v>4.8000000000000001E-2</v>
      </c>
      <c r="N39" s="12">
        <v>1.7999999999999999E-2</v>
      </c>
      <c r="O39" s="12">
        <v>4.8</v>
      </c>
      <c r="P39" s="12">
        <v>0</v>
      </c>
      <c r="Q39" s="12">
        <v>1</v>
      </c>
    </row>
    <row r="40" spans="2:18" ht="15.75">
      <c r="B40" s="16"/>
      <c r="C40" s="18"/>
      <c r="D40" s="17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27"/>
      <c r="R40" s="27"/>
    </row>
    <row r="41" spans="2:18" ht="15.75">
      <c r="B41" s="5"/>
      <c r="C41" s="8" t="s">
        <v>53</v>
      </c>
      <c r="D41" s="6"/>
      <c r="E41" s="5"/>
      <c r="F41" s="5"/>
      <c r="G41" s="5"/>
      <c r="H41" s="24"/>
    </row>
    <row r="42" spans="2:18" ht="31.5">
      <c r="B42" s="15" t="s">
        <v>49</v>
      </c>
      <c r="C42" s="14" t="s">
        <v>70</v>
      </c>
      <c r="D42" s="15" t="s">
        <v>4</v>
      </c>
      <c r="E42" s="14">
        <v>1.0900000000000001</v>
      </c>
      <c r="F42" s="14">
        <v>2.94</v>
      </c>
      <c r="G42" s="14">
        <v>7.65</v>
      </c>
      <c r="H42" s="25">
        <v>61.5</v>
      </c>
      <c r="I42" s="12">
        <v>26.63</v>
      </c>
      <c r="J42" s="12">
        <v>15.75</v>
      </c>
      <c r="K42" s="12">
        <v>31.94</v>
      </c>
      <c r="L42" s="12">
        <v>0.72</v>
      </c>
      <c r="M42" s="12">
        <v>2.9000000000000001E-2</v>
      </c>
      <c r="N42" s="12">
        <v>2.5999999999999999E-2</v>
      </c>
      <c r="O42" s="12">
        <v>0.35</v>
      </c>
      <c r="P42" s="12">
        <v>6.17</v>
      </c>
      <c r="Q42" s="12">
        <v>63</v>
      </c>
      <c r="R42" s="12">
        <v>2010</v>
      </c>
    </row>
    <row r="43" spans="2:18" ht="47.25">
      <c r="B43" s="15" t="s">
        <v>72</v>
      </c>
      <c r="C43" s="32" t="s">
        <v>194</v>
      </c>
      <c r="D43" s="15" t="s">
        <v>197</v>
      </c>
      <c r="E43" s="14">
        <v>9.32</v>
      </c>
      <c r="F43" s="14">
        <v>7.07</v>
      </c>
      <c r="G43" s="14">
        <v>9.64</v>
      </c>
      <c r="H43" s="25">
        <v>139</v>
      </c>
      <c r="I43" s="12">
        <v>26.1</v>
      </c>
      <c r="J43" s="12">
        <v>19.3</v>
      </c>
      <c r="K43" s="12">
        <v>99.7</v>
      </c>
      <c r="L43" s="12">
        <v>0.9</v>
      </c>
      <c r="M43" s="12">
        <v>0.06</v>
      </c>
      <c r="N43" s="12">
        <v>0.1</v>
      </c>
      <c r="O43" s="12">
        <v>2.06</v>
      </c>
      <c r="P43" s="12">
        <v>0.09</v>
      </c>
      <c r="Q43" s="12">
        <v>299</v>
      </c>
      <c r="R43" s="12">
        <v>2010</v>
      </c>
    </row>
    <row r="44" spans="2:18" ht="15.75">
      <c r="B44" s="15" t="s">
        <v>62</v>
      </c>
      <c r="C44" s="32" t="s">
        <v>169</v>
      </c>
      <c r="D44" s="15" t="s">
        <v>3</v>
      </c>
      <c r="E44" s="14">
        <v>4.34</v>
      </c>
      <c r="F44" s="14">
        <v>2.9</v>
      </c>
      <c r="G44" s="14">
        <v>26.7</v>
      </c>
      <c r="H44" s="25">
        <v>150</v>
      </c>
      <c r="I44" s="12">
        <v>150</v>
      </c>
      <c r="J44" s="12">
        <v>16.93</v>
      </c>
      <c r="K44" s="12">
        <v>23.53</v>
      </c>
      <c r="L44" s="12">
        <v>109.26</v>
      </c>
      <c r="M44" s="12">
        <v>1.89</v>
      </c>
      <c r="N44" s="12">
        <v>0.09</v>
      </c>
      <c r="O44" s="12">
        <v>0.03</v>
      </c>
      <c r="P44" s="12">
        <v>0.51</v>
      </c>
      <c r="Q44" s="12">
        <v>179</v>
      </c>
      <c r="R44" s="12">
        <v>2010</v>
      </c>
    </row>
    <row r="45" spans="2:18" ht="15.75">
      <c r="B45" s="15" t="s">
        <v>48</v>
      </c>
      <c r="C45" s="32" t="s">
        <v>203</v>
      </c>
      <c r="D45" s="15" t="s">
        <v>4</v>
      </c>
      <c r="E45" s="9">
        <v>0.12</v>
      </c>
      <c r="F45" s="9">
        <v>0.12</v>
      </c>
      <c r="G45" s="9">
        <v>17.91</v>
      </c>
      <c r="H45" s="26">
        <v>73.2</v>
      </c>
      <c r="I45" s="41">
        <v>10.86</v>
      </c>
      <c r="J45" s="41">
        <v>2.7</v>
      </c>
      <c r="K45" s="41">
        <v>3.3</v>
      </c>
      <c r="L45" s="41">
        <v>0.71</v>
      </c>
      <c r="M45" s="41">
        <v>7.0000000000000001E-3</v>
      </c>
      <c r="N45" s="41">
        <v>6.0000000000000001E-3</v>
      </c>
      <c r="O45" s="41">
        <v>7.0000000000000007E-2</v>
      </c>
      <c r="P45" s="41">
        <v>1.29</v>
      </c>
      <c r="Q45" s="12">
        <v>390</v>
      </c>
      <c r="R45" s="12">
        <v>2011</v>
      </c>
    </row>
    <row r="46" spans="2:18" ht="15.75">
      <c r="B46" s="14"/>
      <c r="C46" s="13" t="s">
        <v>8</v>
      </c>
      <c r="D46" s="19" t="s">
        <v>9</v>
      </c>
      <c r="E46" s="14">
        <v>2.37</v>
      </c>
      <c r="F46" s="14">
        <v>0.3</v>
      </c>
      <c r="G46" s="14">
        <v>14.5</v>
      </c>
      <c r="H46" s="25">
        <v>69.959999999999994</v>
      </c>
      <c r="I46" s="12">
        <v>6.9</v>
      </c>
      <c r="J46" s="12">
        <v>9.9</v>
      </c>
      <c r="K46" s="12">
        <v>26.1</v>
      </c>
      <c r="L46" s="12">
        <v>0.6</v>
      </c>
      <c r="M46" s="12">
        <v>4.8000000000000001E-2</v>
      </c>
      <c r="N46" s="12">
        <v>1.7999999999999999E-2</v>
      </c>
      <c r="O46" s="12">
        <v>4.8</v>
      </c>
      <c r="P46" s="12">
        <v>0</v>
      </c>
      <c r="Q46" s="12">
        <v>1</v>
      </c>
      <c r="R46" s="12">
        <v>2010</v>
      </c>
    </row>
    <row r="47" spans="2:18" ht="15.75">
      <c r="B47" s="14"/>
      <c r="C47" s="14" t="s">
        <v>6</v>
      </c>
      <c r="D47" s="15" t="s">
        <v>9</v>
      </c>
      <c r="E47" s="30">
        <v>1.98</v>
      </c>
      <c r="F47" s="30">
        <v>0.4</v>
      </c>
      <c r="G47" s="30">
        <v>0.36</v>
      </c>
      <c r="H47" s="31">
        <v>52.2</v>
      </c>
      <c r="I47" s="42">
        <v>10.5</v>
      </c>
      <c r="J47" s="42">
        <v>14.1</v>
      </c>
      <c r="K47" s="42">
        <v>47.4</v>
      </c>
      <c r="L47" s="42">
        <v>1.17</v>
      </c>
      <c r="M47" s="42">
        <v>0.05</v>
      </c>
      <c r="N47" s="42">
        <v>0.02</v>
      </c>
      <c r="O47" s="42">
        <v>0.21</v>
      </c>
      <c r="P47" s="42">
        <v>0</v>
      </c>
      <c r="Q47" s="41">
        <v>1</v>
      </c>
      <c r="R47" s="41">
        <v>2016</v>
      </c>
    </row>
    <row r="48" spans="2:18" ht="15.75">
      <c r="B48" s="14"/>
      <c r="C48" s="18" t="s">
        <v>60</v>
      </c>
      <c r="D48" s="23" t="s">
        <v>67</v>
      </c>
      <c r="E48" s="18">
        <f>SUM(E42:E47)</f>
        <v>19.22</v>
      </c>
      <c r="F48" s="18">
        <f>SUM(F42:F47)</f>
        <v>13.73</v>
      </c>
      <c r="G48" s="18">
        <f t="shared" ref="G48:P48" si="31">SUM(G42:G47)</f>
        <v>76.759999999999991</v>
      </c>
      <c r="H48" s="18">
        <f t="shared" si="31"/>
        <v>545.86</v>
      </c>
      <c r="I48" s="18">
        <f t="shared" si="31"/>
        <v>230.99000000000004</v>
      </c>
      <c r="J48" s="18">
        <f t="shared" si="31"/>
        <v>78.679999999999993</v>
      </c>
      <c r="K48" s="18">
        <f t="shared" si="31"/>
        <v>231.97000000000003</v>
      </c>
      <c r="L48" s="18">
        <f t="shared" si="31"/>
        <v>113.36</v>
      </c>
      <c r="M48" s="18">
        <f t="shared" si="31"/>
        <v>2.0839999999999996</v>
      </c>
      <c r="N48" s="18">
        <f t="shared" si="31"/>
        <v>0.26</v>
      </c>
      <c r="O48" s="18">
        <f t="shared" si="31"/>
        <v>7.52</v>
      </c>
      <c r="P48" s="18">
        <f t="shared" si="31"/>
        <v>8.0599999999999987</v>
      </c>
    </row>
    <row r="49" spans="2:18" ht="15.75">
      <c r="B49" s="14"/>
      <c r="C49" s="18" t="s">
        <v>54</v>
      </c>
      <c r="D49" s="19"/>
      <c r="E49" s="14"/>
      <c r="F49" s="18"/>
      <c r="G49" s="18"/>
      <c r="H49" s="43"/>
      <c r="I49" s="18"/>
      <c r="J49" s="18"/>
      <c r="K49" s="18"/>
      <c r="L49" s="18"/>
      <c r="M49" s="18"/>
      <c r="N49" s="18"/>
      <c r="O49" s="18"/>
      <c r="P49" s="18"/>
    </row>
    <row r="50" spans="2:18" ht="15.75">
      <c r="B50" s="15" t="s">
        <v>76</v>
      </c>
      <c r="C50" s="13" t="s">
        <v>195</v>
      </c>
      <c r="D50" s="19" t="s">
        <v>106</v>
      </c>
      <c r="E50" s="32">
        <v>14.03</v>
      </c>
      <c r="F50" s="14">
        <v>9.64</v>
      </c>
      <c r="G50" s="14">
        <v>13.72</v>
      </c>
      <c r="H50" s="25">
        <v>197.6</v>
      </c>
      <c r="I50" s="12">
        <v>117.84</v>
      </c>
      <c r="J50" s="12">
        <v>17.760000000000002</v>
      </c>
      <c r="K50" s="12">
        <v>168.24</v>
      </c>
      <c r="L50" s="12">
        <v>0.55000000000000004</v>
      </c>
      <c r="M50" s="12">
        <v>0.04</v>
      </c>
      <c r="N50" s="12">
        <v>0.21</v>
      </c>
      <c r="O50" s="12">
        <v>0.42</v>
      </c>
      <c r="P50" s="12">
        <v>0.19</v>
      </c>
      <c r="Q50" s="12">
        <v>251</v>
      </c>
      <c r="R50" s="12">
        <v>2010</v>
      </c>
    </row>
    <row r="51" spans="2:18" ht="15.75">
      <c r="B51" s="15" t="s">
        <v>48</v>
      </c>
      <c r="C51" s="13" t="s">
        <v>77</v>
      </c>
      <c r="D51" s="19" t="s">
        <v>4</v>
      </c>
      <c r="E51" s="14">
        <v>2.34</v>
      </c>
      <c r="F51" s="14">
        <v>2</v>
      </c>
      <c r="G51" s="14">
        <v>10.63</v>
      </c>
      <c r="H51" s="25">
        <v>70</v>
      </c>
      <c r="I51" s="12">
        <v>94.3</v>
      </c>
      <c r="J51" s="12">
        <v>10.5</v>
      </c>
      <c r="K51" s="12">
        <v>67.5</v>
      </c>
      <c r="L51" s="12">
        <v>0.1</v>
      </c>
      <c r="M51" s="12">
        <v>0.03</v>
      </c>
      <c r="N51" s="12">
        <v>0.11</v>
      </c>
      <c r="O51" s="12">
        <v>0.08</v>
      </c>
      <c r="P51" s="12">
        <v>0.98</v>
      </c>
      <c r="Q51" s="12">
        <v>414</v>
      </c>
      <c r="R51" s="12">
        <v>2010</v>
      </c>
    </row>
    <row r="52" spans="2:18" ht="15.75">
      <c r="B52" s="15"/>
      <c r="C52" s="18" t="s">
        <v>61</v>
      </c>
      <c r="D52" s="23" t="s">
        <v>78</v>
      </c>
      <c r="E52" s="18">
        <f>SUM(E50:E51)</f>
        <v>16.369999999999997</v>
      </c>
      <c r="F52" s="18">
        <f>SUM(F50:F51)</f>
        <v>11.64</v>
      </c>
      <c r="G52" s="18">
        <f>SUM(G50:G51)</f>
        <v>24.35</v>
      </c>
      <c r="H52" s="18">
        <f t="shared" ref="H52:P52" si="32">SUM(H50:H51)</f>
        <v>267.60000000000002</v>
      </c>
      <c r="I52" s="18">
        <f t="shared" si="32"/>
        <v>212.14</v>
      </c>
      <c r="J52" s="18">
        <f t="shared" si="32"/>
        <v>28.26</v>
      </c>
      <c r="K52" s="18">
        <f t="shared" si="32"/>
        <v>235.74</v>
      </c>
      <c r="L52" s="18">
        <f t="shared" si="32"/>
        <v>0.65</v>
      </c>
      <c r="M52" s="18">
        <f t="shared" si="32"/>
        <v>7.0000000000000007E-2</v>
      </c>
      <c r="N52" s="18">
        <f t="shared" si="32"/>
        <v>0.32</v>
      </c>
      <c r="O52" s="18">
        <f t="shared" si="32"/>
        <v>0.5</v>
      </c>
      <c r="P52" s="18">
        <f t="shared" si="32"/>
        <v>1.17</v>
      </c>
    </row>
    <row r="53" spans="2:18" ht="15.75">
      <c r="B53" s="15"/>
      <c r="C53" s="18" t="s">
        <v>57</v>
      </c>
      <c r="D53" s="19"/>
      <c r="E53" s="14"/>
      <c r="F53" s="14"/>
      <c r="G53" s="14"/>
      <c r="H53" s="25"/>
    </row>
    <row r="54" spans="2:18" ht="15.75">
      <c r="B54" s="15" t="s">
        <v>80</v>
      </c>
      <c r="C54" s="44" t="s">
        <v>213</v>
      </c>
      <c r="D54" s="19" t="s">
        <v>4</v>
      </c>
      <c r="E54" s="14">
        <v>8.5</v>
      </c>
      <c r="F54" s="14">
        <v>9.43</v>
      </c>
      <c r="G54" s="14">
        <v>47.94</v>
      </c>
      <c r="H54" s="25">
        <v>311</v>
      </c>
      <c r="I54" s="12">
        <v>17.899999999999999</v>
      </c>
      <c r="J54" s="12">
        <v>30.4</v>
      </c>
      <c r="K54" s="12">
        <v>75</v>
      </c>
      <c r="L54" s="12">
        <v>1.83</v>
      </c>
      <c r="M54" s="12">
        <v>0.11</v>
      </c>
      <c r="N54" s="12">
        <v>7.0000000000000007E-2</v>
      </c>
      <c r="O54" s="12">
        <v>1.26</v>
      </c>
      <c r="P54" s="12">
        <v>0</v>
      </c>
      <c r="Q54" s="12">
        <v>223</v>
      </c>
      <c r="R54" s="12">
        <v>2010</v>
      </c>
    </row>
    <row r="55" spans="2:18" ht="15.75">
      <c r="B55" s="15" t="s">
        <v>48</v>
      </c>
      <c r="C55" s="32" t="s">
        <v>214</v>
      </c>
      <c r="D55" s="15" t="s">
        <v>196</v>
      </c>
      <c r="E55" s="14">
        <v>2.65</v>
      </c>
      <c r="F55" s="14">
        <v>2.33</v>
      </c>
      <c r="G55" s="14">
        <v>11.31</v>
      </c>
      <c r="H55" s="25">
        <v>77</v>
      </c>
      <c r="I55" s="12">
        <v>112</v>
      </c>
      <c r="J55" s="12">
        <v>13.5</v>
      </c>
      <c r="K55" s="12">
        <v>82.6</v>
      </c>
      <c r="L55" s="12">
        <v>0.28000000000000003</v>
      </c>
      <c r="M55" s="12">
        <v>0.04</v>
      </c>
      <c r="N55" s="12">
        <v>0.14000000000000001</v>
      </c>
      <c r="O55" s="12">
        <v>0.11</v>
      </c>
      <c r="P55" s="12">
        <v>1.19</v>
      </c>
      <c r="Q55" s="12">
        <v>413</v>
      </c>
      <c r="R55" s="12">
        <v>2010</v>
      </c>
    </row>
    <row r="56" spans="2:18" ht="15.75">
      <c r="B56" s="15"/>
      <c r="C56" s="45" t="s">
        <v>63</v>
      </c>
      <c r="D56" s="23" t="s">
        <v>65</v>
      </c>
      <c r="E56" s="18">
        <f>SUM(E54:E55)</f>
        <v>11.15</v>
      </c>
      <c r="F56" s="18">
        <f t="shared" ref="F56:P56" si="33">SUM(F54:F55)</f>
        <v>11.76</v>
      </c>
      <c r="G56" s="18">
        <f t="shared" si="33"/>
        <v>59.25</v>
      </c>
      <c r="H56" s="18">
        <f t="shared" si="33"/>
        <v>388</v>
      </c>
      <c r="I56" s="18">
        <f t="shared" si="33"/>
        <v>129.9</v>
      </c>
      <c r="J56" s="18">
        <f t="shared" si="33"/>
        <v>43.9</v>
      </c>
      <c r="K56" s="18">
        <f t="shared" si="33"/>
        <v>157.6</v>
      </c>
      <c r="L56" s="18">
        <f t="shared" si="33"/>
        <v>2.1100000000000003</v>
      </c>
      <c r="M56" s="18">
        <f t="shared" si="33"/>
        <v>0.15</v>
      </c>
      <c r="N56" s="18">
        <f t="shared" si="33"/>
        <v>0.21000000000000002</v>
      </c>
      <c r="O56" s="18">
        <f t="shared" si="33"/>
        <v>1.37</v>
      </c>
      <c r="P56" s="18">
        <f t="shared" si="33"/>
        <v>1.19</v>
      </c>
    </row>
    <row r="57" spans="2:18" ht="15.75">
      <c r="B57" s="79"/>
      <c r="C57" s="80"/>
      <c r="D57" s="81"/>
      <c r="E57" s="82"/>
      <c r="F57" s="82"/>
      <c r="G57" s="82"/>
      <c r="H57" s="82"/>
      <c r="I57" s="83"/>
      <c r="J57" s="83"/>
      <c r="K57" s="83"/>
      <c r="L57" s="83"/>
      <c r="M57" s="83"/>
      <c r="N57" s="83"/>
      <c r="O57" s="83"/>
      <c r="P57" s="83"/>
      <c r="Q57" s="10"/>
      <c r="R57" s="10"/>
    </row>
    <row r="58" spans="2:18" ht="15.75">
      <c r="B58" s="85" t="s">
        <v>221</v>
      </c>
      <c r="C58" s="86"/>
      <c r="D58" s="86"/>
      <c r="E58" s="86"/>
      <c r="F58" s="86"/>
      <c r="G58" s="86"/>
      <c r="H58" s="86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2:18" ht="15.75">
      <c r="B59" s="87" t="s">
        <v>222</v>
      </c>
      <c r="C59" s="87"/>
      <c r="D59" s="40"/>
      <c r="E59" s="40"/>
      <c r="F59" s="40"/>
      <c r="G59" s="40"/>
      <c r="H59" s="4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2:18" ht="15.75">
      <c r="B60" s="88" t="s">
        <v>270</v>
      </c>
      <c r="C60" s="89"/>
      <c r="D60" s="84" t="s">
        <v>268</v>
      </c>
      <c r="E60" s="39"/>
      <c r="F60" s="39"/>
      <c r="G60" s="39"/>
      <c r="H60" s="39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2:18" ht="15.75">
      <c r="B61" s="5"/>
      <c r="C61" s="8" t="s">
        <v>2</v>
      </c>
      <c r="D61" s="6"/>
      <c r="E61" s="5"/>
      <c r="F61" s="5"/>
      <c r="G61" s="5"/>
      <c r="H61" s="24"/>
    </row>
    <row r="62" spans="2:18" ht="15.75">
      <c r="B62" s="15" t="s">
        <v>83</v>
      </c>
      <c r="C62" s="44" t="s">
        <v>198</v>
      </c>
      <c r="D62" s="15" t="s">
        <v>128</v>
      </c>
      <c r="E62" s="14">
        <v>5.73</v>
      </c>
      <c r="F62" s="14">
        <v>11.04</v>
      </c>
      <c r="G62" s="14">
        <v>1.1000000000000001</v>
      </c>
      <c r="H62" s="25">
        <v>127</v>
      </c>
      <c r="I62" s="12">
        <v>46.4</v>
      </c>
      <c r="J62" s="12">
        <v>7.8</v>
      </c>
      <c r="K62" s="12">
        <v>105.1</v>
      </c>
      <c r="L62" s="12">
        <v>1.18</v>
      </c>
      <c r="M62" s="12">
        <v>0.04</v>
      </c>
      <c r="N62" s="12">
        <v>0.24</v>
      </c>
      <c r="O62" s="12">
        <v>0.12</v>
      </c>
      <c r="P62" s="12">
        <v>0.1</v>
      </c>
      <c r="Q62" s="12">
        <v>229</v>
      </c>
      <c r="R62" s="12">
        <v>2010</v>
      </c>
    </row>
    <row r="63" spans="2:18" ht="15.75">
      <c r="B63" s="15" t="s">
        <v>52</v>
      </c>
      <c r="C63" s="14" t="s">
        <v>86</v>
      </c>
      <c r="D63" s="15" t="s">
        <v>87</v>
      </c>
      <c r="E63" s="14">
        <v>1.48</v>
      </c>
      <c r="F63" s="14">
        <v>2.58</v>
      </c>
      <c r="G63" s="14">
        <v>5.75</v>
      </c>
      <c r="H63" s="25">
        <v>52.16</v>
      </c>
      <c r="I63" s="12">
        <v>39.03</v>
      </c>
      <c r="J63" s="12">
        <v>14.84</v>
      </c>
      <c r="K63" s="12">
        <v>28.85</v>
      </c>
      <c r="L63" s="12">
        <v>0.57999999999999996</v>
      </c>
      <c r="M63" s="12">
        <v>0.01</v>
      </c>
      <c r="N63" s="12">
        <v>0.01</v>
      </c>
      <c r="O63" s="12">
        <v>0.3</v>
      </c>
      <c r="P63" s="12">
        <v>8.2100000000000009</v>
      </c>
      <c r="Q63" s="12">
        <v>354</v>
      </c>
      <c r="R63" s="12">
        <v>2010</v>
      </c>
    </row>
    <row r="64" spans="2:18" ht="21" customHeight="1">
      <c r="B64" s="15" t="s">
        <v>48</v>
      </c>
      <c r="C64" s="32" t="s">
        <v>199</v>
      </c>
      <c r="D64" s="15" t="s">
        <v>47</v>
      </c>
      <c r="E64" s="14">
        <v>7.0000000000000007E-2</v>
      </c>
      <c r="F64" s="14">
        <v>0.01</v>
      </c>
      <c r="G64" s="14">
        <v>7.1</v>
      </c>
      <c r="H64" s="25">
        <v>29</v>
      </c>
      <c r="I64" s="12">
        <v>9.4</v>
      </c>
      <c r="J64" s="12">
        <v>1.3</v>
      </c>
      <c r="K64" s="12">
        <v>2.4</v>
      </c>
      <c r="L64" s="12">
        <v>0.21</v>
      </c>
      <c r="M64" s="12">
        <v>0</v>
      </c>
      <c r="N64" s="12">
        <v>0</v>
      </c>
      <c r="O64" s="12">
        <v>0.02</v>
      </c>
      <c r="P64" s="12">
        <v>0.01</v>
      </c>
      <c r="Q64" s="12">
        <v>412</v>
      </c>
      <c r="R64" s="12">
        <v>2010</v>
      </c>
    </row>
    <row r="65" spans="2:18" ht="21" customHeight="1">
      <c r="B65" s="14"/>
      <c r="C65" s="13" t="s">
        <v>8</v>
      </c>
      <c r="D65" s="19" t="s">
        <v>9</v>
      </c>
      <c r="E65" s="14">
        <v>2.37</v>
      </c>
      <c r="F65" s="14">
        <v>0.3</v>
      </c>
      <c r="G65" s="14">
        <v>14.5</v>
      </c>
      <c r="H65" s="25">
        <v>69.959999999999994</v>
      </c>
      <c r="I65" s="12">
        <v>6.9</v>
      </c>
      <c r="J65" s="12">
        <v>9.9</v>
      </c>
      <c r="K65" s="12">
        <v>26.1</v>
      </c>
      <c r="L65" s="12">
        <v>0.6</v>
      </c>
      <c r="M65" s="12">
        <v>4.8000000000000001E-2</v>
      </c>
      <c r="N65" s="12">
        <v>1.7999999999999999E-2</v>
      </c>
      <c r="O65" s="12">
        <v>4.8</v>
      </c>
      <c r="P65" s="12">
        <v>0</v>
      </c>
      <c r="Q65" s="12">
        <v>1</v>
      </c>
    </row>
    <row r="66" spans="2:18" ht="21" customHeight="1">
      <c r="B66" s="16"/>
      <c r="C66" s="18" t="s">
        <v>58</v>
      </c>
      <c r="D66" s="17" t="s">
        <v>97</v>
      </c>
      <c r="E66" s="16">
        <f>SUM(E62:E65)</f>
        <v>9.6500000000000021</v>
      </c>
      <c r="F66" s="16">
        <f t="shared" ref="F66:P66" si="34">SUM(F62:F65)</f>
        <v>13.93</v>
      </c>
      <c r="G66" s="16">
        <f t="shared" si="34"/>
        <v>28.45</v>
      </c>
      <c r="H66" s="16">
        <f t="shared" si="34"/>
        <v>278.12</v>
      </c>
      <c r="I66" s="16">
        <f t="shared" si="34"/>
        <v>101.73000000000002</v>
      </c>
      <c r="J66" s="16">
        <f t="shared" si="34"/>
        <v>33.840000000000003</v>
      </c>
      <c r="K66" s="16">
        <f t="shared" si="34"/>
        <v>162.44999999999999</v>
      </c>
      <c r="L66" s="16">
        <f t="shared" si="34"/>
        <v>2.57</v>
      </c>
      <c r="M66" s="16">
        <f t="shared" si="34"/>
        <v>9.8000000000000004E-2</v>
      </c>
      <c r="N66" s="16">
        <f t="shared" si="34"/>
        <v>0.26800000000000002</v>
      </c>
      <c r="O66" s="16">
        <f t="shared" si="34"/>
        <v>5.24</v>
      </c>
      <c r="P66" s="16">
        <f t="shared" si="34"/>
        <v>8.32</v>
      </c>
      <c r="Q66" s="27"/>
      <c r="R66" s="27"/>
    </row>
    <row r="67" spans="2:18" ht="15.75">
      <c r="B67" s="5"/>
      <c r="C67" s="8" t="s">
        <v>53</v>
      </c>
      <c r="D67" s="6"/>
      <c r="E67" s="5"/>
      <c r="F67" s="5"/>
      <c r="G67" s="5"/>
      <c r="H67" s="24"/>
    </row>
    <row r="68" spans="2:18" ht="15.75">
      <c r="B68" s="47" t="s">
        <v>49</v>
      </c>
      <c r="C68" s="14" t="s">
        <v>91</v>
      </c>
      <c r="D68" s="15" t="s">
        <v>4</v>
      </c>
      <c r="E68" s="14">
        <v>1.26</v>
      </c>
      <c r="F68" s="14">
        <v>2.0099999999999998</v>
      </c>
      <c r="G68" s="14">
        <v>7.28</v>
      </c>
      <c r="H68" s="25">
        <v>52.35</v>
      </c>
      <c r="I68" s="12">
        <v>14.08</v>
      </c>
      <c r="J68" s="12">
        <v>11.97</v>
      </c>
      <c r="K68" s="12">
        <v>31.42</v>
      </c>
      <c r="L68" s="12">
        <v>0.49</v>
      </c>
      <c r="M68" s="12">
        <v>0.05</v>
      </c>
      <c r="N68" s="12">
        <v>0.03</v>
      </c>
      <c r="O68" s="12">
        <v>0.51</v>
      </c>
      <c r="P68" s="12">
        <v>3.45</v>
      </c>
      <c r="Q68" s="12">
        <v>91</v>
      </c>
      <c r="R68" s="12">
        <v>2010</v>
      </c>
    </row>
    <row r="69" spans="2:18" ht="31.5">
      <c r="B69" s="15" t="s">
        <v>93</v>
      </c>
      <c r="C69" s="32" t="s">
        <v>223</v>
      </c>
      <c r="D69" s="15" t="s">
        <v>106</v>
      </c>
      <c r="E69" s="14">
        <v>10.67</v>
      </c>
      <c r="F69" s="14">
        <v>5.38</v>
      </c>
      <c r="G69" s="14">
        <v>9.98</v>
      </c>
      <c r="H69" s="25">
        <v>131</v>
      </c>
      <c r="I69" s="12">
        <v>27.1</v>
      </c>
      <c r="J69" s="12">
        <v>16.899999999999999</v>
      </c>
      <c r="K69" s="12">
        <v>105.4</v>
      </c>
      <c r="L69" s="12">
        <v>1.0900000000000001</v>
      </c>
      <c r="M69" s="12">
        <v>0.06</v>
      </c>
      <c r="N69" s="12">
        <v>0.1</v>
      </c>
      <c r="O69" s="12">
        <v>3.54</v>
      </c>
      <c r="P69" s="12">
        <v>0.5</v>
      </c>
      <c r="Q69" s="12">
        <v>322</v>
      </c>
      <c r="R69" s="12">
        <v>2010</v>
      </c>
    </row>
    <row r="70" spans="2:18" ht="15.75">
      <c r="B70" s="15" t="s">
        <v>89</v>
      </c>
      <c r="C70" s="38" t="s">
        <v>271</v>
      </c>
      <c r="D70" s="15" t="s">
        <v>9</v>
      </c>
      <c r="E70" s="32">
        <v>0.35</v>
      </c>
      <c r="F70" s="14">
        <v>1.26</v>
      </c>
      <c r="G70" s="14">
        <v>2.41</v>
      </c>
      <c r="H70" s="25">
        <v>22.35</v>
      </c>
      <c r="I70" s="12">
        <v>4.76</v>
      </c>
      <c r="J70" s="12">
        <v>3.46</v>
      </c>
      <c r="K70" s="12">
        <v>6.67</v>
      </c>
      <c r="L70" s="12">
        <v>0.01</v>
      </c>
      <c r="M70" s="12">
        <v>0.01</v>
      </c>
      <c r="N70" s="12">
        <v>1.0999999999999999E-2</v>
      </c>
      <c r="O70" s="12">
        <v>7.0000000000000007E-2</v>
      </c>
      <c r="P70" s="12">
        <v>0.71</v>
      </c>
      <c r="Q70" s="12">
        <v>366</v>
      </c>
      <c r="R70" s="12">
        <v>2010</v>
      </c>
    </row>
    <row r="71" spans="2:18" ht="15.75">
      <c r="B71" s="15" t="s">
        <v>62</v>
      </c>
      <c r="C71" s="32" t="s">
        <v>251</v>
      </c>
      <c r="D71" s="15" t="s">
        <v>3</v>
      </c>
      <c r="E71" s="14">
        <v>3.3</v>
      </c>
      <c r="F71" s="14">
        <v>2.85</v>
      </c>
      <c r="G71" s="14">
        <v>31.24</v>
      </c>
      <c r="H71" s="25">
        <v>124</v>
      </c>
      <c r="I71" s="12">
        <v>27.4</v>
      </c>
      <c r="J71" s="12">
        <v>16.3</v>
      </c>
      <c r="K71" s="12">
        <v>113.13</v>
      </c>
      <c r="L71" s="12">
        <v>0.61</v>
      </c>
      <c r="M71" s="12">
        <v>7.0000000000000007E-2</v>
      </c>
      <c r="N71" s="12">
        <v>0.03</v>
      </c>
      <c r="O71" s="12">
        <v>0.82</v>
      </c>
      <c r="P71" s="12">
        <v>0</v>
      </c>
      <c r="Q71" s="12">
        <v>179</v>
      </c>
      <c r="R71" s="12">
        <v>2010</v>
      </c>
    </row>
    <row r="72" spans="2:18" ht="15.75">
      <c r="B72" s="15" t="s">
        <v>95</v>
      </c>
      <c r="C72" s="32" t="s">
        <v>252</v>
      </c>
      <c r="D72" s="15" t="s">
        <v>4</v>
      </c>
      <c r="E72" s="9">
        <v>0.67</v>
      </c>
      <c r="F72" s="9">
        <v>0.05</v>
      </c>
      <c r="G72" s="9">
        <v>21.44</v>
      </c>
      <c r="H72" s="26">
        <v>88.8</v>
      </c>
      <c r="I72" s="41">
        <v>24.21</v>
      </c>
      <c r="J72" s="41">
        <v>12.6</v>
      </c>
      <c r="K72" s="41">
        <v>18.98</v>
      </c>
      <c r="L72" s="41">
        <v>0.45</v>
      </c>
      <c r="M72" s="41">
        <v>0.02</v>
      </c>
      <c r="N72" s="41">
        <v>0.03</v>
      </c>
      <c r="O72" s="41">
        <v>0.36</v>
      </c>
      <c r="P72" s="41">
        <v>0.37</v>
      </c>
      <c r="Q72" s="12">
        <v>398</v>
      </c>
      <c r="R72" s="12">
        <v>2011</v>
      </c>
    </row>
    <row r="73" spans="2:18" ht="15.75">
      <c r="B73" s="14"/>
      <c r="C73" s="13" t="s">
        <v>8</v>
      </c>
      <c r="D73" s="19" t="s">
        <v>9</v>
      </c>
      <c r="E73" s="14">
        <v>2.37</v>
      </c>
      <c r="F73" s="14">
        <v>0.3</v>
      </c>
      <c r="G73" s="14">
        <v>14.5</v>
      </c>
      <c r="H73" s="25">
        <v>69.959999999999994</v>
      </c>
      <c r="I73" s="12">
        <v>6.9</v>
      </c>
      <c r="J73" s="12">
        <v>9.9</v>
      </c>
      <c r="K73" s="12">
        <v>26.1</v>
      </c>
      <c r="L73" s="12">
        <v>0.6</v>
      </c>
      <c r="M73" s="12">
        <v>4.8000000000000001E-2</v>
      </c>
      <c r="N73" s="12">
        <v>1.7999999999999999E-2</v>
      </c>
      <c r="O73" s="12">
        <v>4.8</v>
      </c>
      <c r="P73" s="12">
        <v>0</v>
      </c>
      <c r="Q73" s="12">
        <v>1</v>
      </c>
      <c r="R73" s="12">
        <v>2010</v>
      </c>
    </row>
    <row r="74" spans="2:18" ht="15.75">
      <c r="B74" s="14"/>
      <c r="C74" s="14" t="s">
        <v>6</v>
      </c>
      <c r="D74" s="15" t="s">
        <v>9</v>
      </c>
      <c r="E74" s="30">
        <v>1.98</v>
      </c>
      <c r="F74" s="30">
        <v>0.4</v>
      </c>
      <c r="G74" s="30">
        <v>0.36</v>
      </c>
      <c r="H74" s="31">
        <v>52.2</v>
      </c>
      <c r="I74" s="42">
        <v>10.5</v>
      </c>
      <c r="J74" s="42">
        <v>14.1</v>
      </c>
      <c r="K74" s="42">
        <v>47.4</v>
      </c>
      <c r="L74" s="42">
        <v>1.17</v>
      </c>
      <c r="M74" s="42">
        <v>0.05</v>
      </c>
      <c r="N74" s="42">
        <v>0.02</v>
      </c>
      <c r="O74" s="42">
        <v>0.21</v>
      </c>
      <c r="P74" s="42">
        <v>0</v>
      </c>
      <c r="Q74" s="41">
        <v>1</v>
      </c>
      <c r="R74" s="41">
        <v>2016</v>
      </c>
    </row>
    <row r="75" spans="2:18" ht="15.75">
      <c r="B75" s="14"/>
      <c r="C75" s="18" t="s">
        <v>60</v>
      </c>
      <c r="D75" s="23" t="s">
        <v>67</v>
      </c>
      <c r="E75" s="18">
        <f t="shared" ref="E75:P75" si="35">SUM(E68:E74)</f>
        <v>20.6</v>
      </c>
      <c r="F75" s="18">
        <f t="shared" si="35"/>
        <v>12.250000000000002</v>
      </c>
      <c r="G75" s="18">
        <f t="shared" si="35"/>
        <v>87.21</v>
      </c>
      <c r="H75" s="18">
        <f t="shared" si="35"/>
        <v>540.66</v>
      </c>
      <c r="I75" s="18">
        <f t="shared" si="35"/>
        <v>114.95000000000002</v>
      </c>
      <c r="J75" s="18">
        <f t="shared" si="35"/>
        <v>85.22999999999999</v>
      </c>
      <c r="K75" s="18">
        <f t="shared" si="35"/>
        <v>349.1</v>
      </c>
      <c r="L75" s="18">
        <f t="shared" si="35"/>
        <v>4.42</v>
      </c>
      <c r="M75" s="18">
        <f t="shared" si="35"/>
        <v>0.308</v>
      </c>
      <c r="N75" s="18">
        <f t="shared" si="35"/>
        <v>0.23899999999999999</v>
      </c>
      <c r="O75" s="18">
        <f t="shared" si="35"/>
        <v>10.310000000000002</v>
      </c>
      <c r="P75" s="18">
        <f t="shared" si="35"/>
        <v>5.03</v>
      </c>
    </row>
    <row r="76" spans="2:18" ht="15.75">
      <c r="B76" s="14"/>
      <c r="C76" s="18" t="s">
        <v>54</v>
      </c>
      <c r="D76" s="19"/>
      <c r="E76" s="14"/>
      <c r="F76" s="18"/>
      <c r="G76" s="18"/>
      <c r="H76" s="43"/>
      <c r="I76" s="18"/>
      <c r="J76" s="18"/>
      <c r="K76" s="18"/>
      <c r="L76" s="18"/>
      <c r="M76" s="18"/>
      <c r="N76" s="18"/>
      <c r="O76" s="18"/>
      <c r="P76" s="18"/>
    </row>
    <row r="77" spans="2:18" ht="31.5">
      <c r="B77" s="15" t="s">
        <v>62</v>
      </c>
      <c r="C77" s="44" t="s">
        <v>253</v>
      </c>
      <c r="D77" s="15" t="s">
        <v>4</v>
      </c>
      <c r="E77" s="32">
        <v>4</v>
      </c>
      <c r="F77" s="14">
        <v>4.5599999999999996</v>
      </c>
      <c r="G77" s="14">
        <v>27.49</v>
      </c>
      <c r="H77" s="25">
        <v>166.9</v>
      </c>
      <c r="I77" s="12">
        <v>11.3</v>
      </c>
      <c r="J77" s="12">
        <v>28.6</v>
      </c>
      <c r="K77" s="12">
        <v>81.8</v>
      </c>
      <c r="L77" s="12">
        <v>0.95</v>
      </c>
      <c r="M77" s="12">
        <v>0.10299999999999999</v>
      </c>
      <c r="N77" s="12">
        <v>0.02</v>
      </c>
      <c r="O77" s="12">
        <v>0.48</v>
      </c>
      <c r="P77" s="12">
        <v>0</v>
      </c>
      <c r="Q77" s="12">
        <v>182</v>
      </c>
      <c r="R77" s="12">
        <v>2010</v>
      </c>
    </row>
    <row r="78" spans="2:18" ht="15.75">
      <c r="B78" s="15" t="s">
        <v>48</v>
      </c>
      <c r="C78" s="32" t="s">
        <v>46</v>
      </c>
      <c r="D78" s="15" t="s">
        <v>47</v>
      </c>
      <c r="E78" s="14">
        <v>0.04</v>
      </c>
      <c r="F78" s="14">
        <v>0.01</v>
      </c>
      <c r="G78" s="14">
        <v>6.99</v>
      </c>
      <c r="H78" s="25">
        <v>28</v>
      </c>
      <c r="I78" s="12">
        <v>8</v>
      </c>
      <c r="J78" s="12">
        <v>0.9</v>
      </c>
      <c r="K78" s="12">
        <v>1.6</v>
      </c>
      <c r="L78" s="12">
        <v>0.19</v>
      </c>
      <c r="M78" s="12">
        <v>0</v>
      </c>
      <c r="N78" s="12">
        <v>0</v>
      </c>
      <c r="O78" s="12">
        <v>0.02</v>
      </c>
      <c r="P78" s="12">
        <v>0.02</v>
      </c>
      <c r="Q78" s="12">
        <v>411</v>
      </c>
      <c r="R78" s="12">
        <v>2010</v>
      </c>
    </row>
    <row r="79" spans="2:18" ht="15.75">
      <c r="B79" s="15"/>
      <c r="C79" s="32"/>
      <c r="D79" s="48"/>
      <c r="E79" s="13"/>
      <c r="F79" s="13"/>
      <c r="G79" s="13"/>
      <c r="H79" s="49"/>
    </row>
    <row r="80" spans="2:18" ht="15.75">
      <c r="B80" s="15"/>
      <c r="C80" s="18" t="s">
        <v>61</v>
      </c>
      <c r="D80" s="23" t="s">
        <v>68</v>
      </c>
      <c r="E80" s="18">
        <f t="shared" ref="E80:P80" si="36">SUM(E77:E79)</f>
        <v>4.04</v>
      </c>
      <c r="F80" s="18">
        <f t="shared" si="36"/>
        <v>4.5699999999999994</v>
      </c>
      <c r="G80" s="18">
        <f t="shared" si="36"/>
        <v>34.479999999999997</v>
      </c>
      <c r="H80" s="18">
        <f t="shared" si="36"/>
        <v>194.9</v>
      </c>
      <c r="I80" s="18">
        <f t="shared" si="36"/>
        <v>19.3</v>
      </c>
      <c r="J80" s="18">
        <f t="shared" si="36"/>
        <v>29.5</v>
      </c>
      <c r="K80" s="18">
        <f t="shared" si="36"/>
        <v>83.399999999999991</v>
      </c>
      <c r="L80" s="18">
        <f t="shared" si="36"/>
        <v>1.1399999999999999</v>
      </c>
      <c r="M80" s="18">
        <f t="shared" si="36"/>
        <v>0.10299999999999999</v>
      </c>
      <c r="N80" s="18">
        <f t="shared" si="36"/>
        <v>0.02</v>
      </c>
      <c r="O80" s="18">
        <f t="shared" si="36"/>
        <v>0.5</v>
      </c>
      <c r="P80" s="18">
        <f t="shared" si="36"/>
        <v>0.02</v>
      </c>
    </row>
    <row r="81" spans="2:18" ht="15.75">
      <c r="B81" s="15"/>
      <c r="C81" s="18" t="s">
        <v>57</v>
      </c>
      <c r="D81" s="19"/>
      <c r="E81" s="14"/>
      <c r="F81" s="14"/>
      <c r="G81" s="14"/>
      <c r="H81" s="25"/>
    </row>
    <row r="82" spans="2:18" ht="15.75">
      <c r="B82" s="15" t="s">
        <v>52</v>
      </c>
      <c r="C82" s="44" t="s">
        <v>98</v>
      </c>
      <c r="D82" s="19" t="s">
        <v>157</v>
      </c>
      <c r="E82" s="14">
        <v>2.31</v>
      </c>
      <c r="F82" s="14">
        <v>3.3</v>
      </c>
      <c r="G82" s="14">
        <v>20.9</v>
      </c>
      <c r="H82" s="25">
        <v>122.5</v>
      </c>
      <c r="I82" s="12">
        <v>8.6999999999999993</v>
      </c>
      <c r="J82" s="12">
        <v>19.5</v>
      </c>
      <c r="K82" s="12">
        <v>55.4</v>
      </c>
      <c r="L82" s="12">
        <v>0.44</v>
      </c>
      <c r="M82" s="12">
        <v>0.03</v>
      </c>
      <c r="N82" s="12">
        <v>1.6E-2</v>
      </c>
      <c r="O82" s="12">
        <v>0.33</v>
      </c>
      <c r="P82" s="12">
        <v>0.6</v>
      </c>
      <c r="Q82" s="12">
        <v>334</v>
      </c>
      <c r="R82" s="12">
        <v>2010</v>
      </c>
    </row>
    <row r="83" spans="2:18" ht="15.75">
      <c r="B83" s="15" t="s">
        <v>48</v>
      </c>
      <c r="C83" s="32" t="s">
        <v>46</v>
      </c>
      <c r="D83" s="15" t="s">
        <v>47</v>
      </c>
      <c r="E83" s="14">
        <v>0.04</v>
      </c>
      <c r="F83" s="14">
        <v>0.01</v>
      </c>
      <c r="G83" s="14">
        <v>6.99</v>
      </c>
      <c r="H83" s="25">
        <v>28</v>
      </c>
      <c r="I83" s="12">
        <v>8</v>
      </c>
      <c r="J83" s="12">
        <v>0.9</v>
      </c>
      <c r="K83" s="12">
        <v>1.6</v>
      </c>
      <c r="L83" s="12">
        <v>0.19</v>
      </c>
      <c r="M83" s="12">
        <v>0</v>
      </c>
      <c r="N83" s="12">
        <v>0</v>
      </c>
      <c r="O83" s="12">
        <v>0.02</v>
      </c>
      <c r="P83" s="12">
        <v>0.02</v>
      </c>
      <c r="Q83" s="12">
        <v>411</v>
      </c>
      <c r="R83" s="12">
        <v>2010</v>
      </c>
    </row>
    <row r="84" spans="2:18" ht="15.75">
      <c r="B84" s="15"/>
      <c r="C84" s="45" t="s">
        <v>63</v>
      </c>
      <c r="D84" s="23" t="s">
        <v>132</v>
      </c>
      <c r="E84" s="18">
        <f>SUM(E82:E83)</f>
        <v>2.35</v>
      </c>
      <c r="F84" s="18">
        <f t="shared" ref="F84:P84" si="37">SUM(F82:F83)</f>
        <v>3.3099999999999996</v>
      </c>
      <c r="G84" s="18">
        <f t="shared" si="37"/>
        <v>27.89</v>
      </c>
      <c r="H84" s="18">
        <f t="shared" si="37"/>
        <v>150.5</v>
      </c>
      <c r="I84" s="18">
        <f t="shared" si="37"/>
        <v>16.7</v>
      </c>
      <c r="J84" s="18">
        <f t="shared" si="37"/>
        <v>20.399999999999999</v>
      </c>
      <c r="K84" s="18">
        <f t="shared" si="37"/>
        <v>57</v>
      </c>
      <c r="L84" s="18">
        <f t="shared" si="37"/>
        <v>0.63</v>
      </c>
      <c r="M84" s="18">
        <f t="shared" si="37"/>
        <v>0.03</v>
      </c>
      <c r="N84" s="18">
        <f t="shared" si="37"/>
        <v>1.6E-2</v>
      </c>
      <c r="O84" s="18">
        <f t="shared" si="37"/>
        <v>0.35000000000000003</v>
      </c>
      <c r="P84" s="18">
        <f t="shared" si="37"/>
        <v>0.62</v>
      </c>
    </row>
    <row r="85" spans="2:18">
      <c r="I85" s="65"/>
      <c r="J85" s="65"/>
      <c r="K85" s="65"/>
      <c r="L85" s="65"/>
      <c r="M85" s="65"/>
      <c r="N85" s="65"/>
      <c r="O85" s="65"/>
      <c r="P85" s="65"/>
      <c r="Q85" s="65"/>
      <c r="R85" s="65"/>
    </row>
    <row r="86" spans="2:18" ht="15.75">
      <c r="B86" s="85" t="s">
        <v>224</v>
      </c>
      <c r="C86" s="86"/>
      <c r="D86" s="86"/>
      <c r="E86" s="86"/>
      <c r="F86" s="86"/>
      <c r="G86" s="86"/>
      <c r="H86" s="86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2:18" ht="15.75">
      <c r="B87" s="87" t="s">
        <v>225</v>
      </c>
      <c r="C87" s="87"/>
      <c r="D87" s="50"/>
      <c r="E87" s="50"/>
      <c r="F87" s="50"/>
      <c r="G87" s="50"/>
      <c r="H87" s="5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2:18" ht="15.75">
      <c r="B88" s="88" t="s">
        <v>272</v>
      </c>
      <c r="C88" s="89"/>
      <c r="D88" s="84" t="s">
        <v>268</v>
      </c>
      <c r="E88" s="51"/>
      <c r="F88" s="51"/>
      <c r="G88" s="51"/>
      <c r="H88" s="51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2:18" ht="15.75">
      <c r="B89" s="5"/>
      <c r="C89" s="8" t="s">
        <v>2</v>
      </c>
      <c r="D89" s="6"/>
      <c r="E89" s="5"/>
      <c r="F89" s="5"/>
      <c r="G89" s="5"/>
      <c r="H89" s="24"/>
    </row>
    <row r="90" spans="2:18" ht="15.75">
      <c r="B90" s="15" t="s">
        <v>62</v>
      </c>
      <c r="C90" s="44" t="s">
        <v>243</v>
      </c>
      <c r="D90" s="15" t="s">
        <v>4</v>
      </c>
      <c r="E90" s="32">
        <v>2.2799999999999998</v>
      </c>
      <c r="F90" s="14">
        <v>0.33</v>
      </c>
      <c r="G90" s="14">
        <v>27.69</v>
      </c>
      <c r="H90" s="25">
        <v>123</v>
      </c>
      <c r="I90" s="12">
        <v>3.53</v>
      </c>
      <c r="J90" s="12">
        <v>16.350000000000001</v>
      </c>
      <c r="K90" s="12">
        <v>49.1</v>
      </c>
      <c r="L90" s="12">
        <v>0.34</v>
      </c>
      <c r="M90" s="12">
        <v>0.02</v>
      </c>
      <c r="N90" s="12">
        <v>0.01</v>
      </c>
      <c r="O90" s="12">
        <v>0.45</v>
      </c>
      <c r="P90" s="12">
        <v>0</v>
      </c>
      <c r="Q90" s="12">
        <v>182</v>
      </c>
      <c r="R90" s="12">
        <v>2010</v>
      </c>
    </row>
    <row r="91" spans="2:18" ht="31.5">
      <c r="B91" s="14">
        <v>4</v>
      </c>
      <c r="C91" s="14" t="s">
        <v>40</v>
      </c>
      <c r="D91" s="15" t="s">
        <v>41</v>
      </c>
      <c r="E91" s="14">
        <v>0.08</v>
      </c>
      <c r="F91" s="14">
        <v>3.63</v>
      </c>
      <c r="G91" s="14">
        <v>7.0000000000000007E-2</v>
      </c>
      <c r="H91" s="25">
        <v>33</v>
      </c>
      <c r="I91" s="12">
        <v>1.2</v>
      </c>
      <c r="J91" s="12">
        <v>0</v>
      </c>
      <c r="K91" s="12">
        <v>1.5</v>
      </c>
      <c r="L91" s="12">
        <v>0.01</v>
      </c>
      <c r="M91" s="12">
        <v>5.0000000000000001E-3</v>
      </c>
      <c r="N91" s="12">
        <v>0.06</v>
      </c>
      <c r="O91" s="12">
        <v>0.05</v>
      </c>
      <c r="P91" s="12">
        <v>0</v>
      </c>
      <c r="Q91" s="12">
        <v>6</v>
      </c>
      <c r="R91" s="12">
        <v>2010</v>
      </c>
    </row>
    <row r="92" spans="2:18" ht="33" customHeight="1">
      <c r="B92" s="15" t="s">
        <v>48</v>
      </c>
      <c r="C92" s="32" t="s">
        <v>46</v>
      </c>
      <c r="D92" s="15" t="s">
        <v>47</v>
      </c>
      <c r="E92" s="14">
        <v>0.04</v>
      </c>
      <c r="F92" s="14">
        <v>0.01</v>
      </c>
      <c r="G92" s="14">
        <v>6.99</v>
      </c>
      <c r="H92" s="25">
        <v>28</v>
      </c>
      <c r="I92" s="12">
        <v>8</v>
      </c>
      <c r="J92" s="12">
        <v>0.9</v>
      </c>
      <c r="K92" s="12">
        <v>1.6</v>
      </c>
      <c r="L92" s="12">
        <v>0.19</v>
      </c>
      <c r="M92" s="12">
        <v>0</v>
      </c>
      <c r="N92" s="12">
        <v>0</v>
      </c>
      <c r="O92" s="12">
        <v>0.02</v>
      </c>
      <c r="P92" s="12">
        <v>0.02</v>
      </c>
      <c r="Q92" s="12">
        <v>411</v>
      </c>
      <c r="R92" s="12">
        <v>2010</v>
      </c>
    </row>
    <row r="93" spans="2:18" ht="21" customHeight="1">
      <c r="B93" s="14"/>
      <c r="C93" s="13" t="s">
        <v>8</v>
      </c>
      <c r="D93" s="19" t="s">
        <v>9</v>
      </c>
      <c r="E93" s="14">
        <v>2.37</v>
      </c>
      <c r="F93" s="14">
        <v>0.3</v>
      </c>
      <c r="G93" s="14">
        <v>14.5</v>
      </c>
      <c r="H93" s="25">
        <v>69.959999999999994</v>
      </c>
      <c r="I93" s="12">
        <v>6.9</v>
      </c>
      <c r="J93" s="12">
        <v>9.9</v>
      </c>
      <c r="K93" s="12">
        <v>26.1</v>
      </c>
      <c r="L93" s="12">
        <v>0.6</v>
      </c>
      <c r="M93" s="12">
        <v>4.8000000000000001E-2</v>
      </c>
      <c r="N93" s="12">
        <v>1.7999999999999999E-2</v>
      </c>
      <c r="O93" s="12">
        <v>4.8</v>
      </c>
      <c r="P93" s="12">
        <v>0</v>
      </c>
      <c r="Q93" s="12">
        <v>1</v>
      </c>
    </row>
    <row r="94" spans="2:18" ht="21" customHeight="1">
      <c r="B94" s="16"/>
      <c r="C94" s="18" t="s">
        <v>58</v>
      </c>
      <c r="D94" s="17" t="s">
        <v>44</v>
      </c>
      <c r="E94" s="16">
        <f>SUM(E90:E93)</f>
        <v>4.7699999999999996</v>
      </c>
      <c r="F94" s="16">
        <f t="shared" ref="F94:P94" si="38">SUM(F90:F93)</f>
        <v>4.2699999999999996</v>
      </c>
      <c r="G94" s="16">
        <f t="shared" si="38"/>
        <v>49.25</v>
      </c>
      <c r="H94" s="16">
        <f t="shared" si="38"/>
        <v>253.95999999999998</v>
      </c>
      <c r="I94" s="16">
        <f t="shared" si="38"/>
        <v>19.630000000000003</v>
      </c>
      <c r="J94" s="16">
        <f t="shared" si="38"/>
        <v>27.15</v>
      </c>
      <c r="K94" s="16">
        <f t="shared" si="38"/>
        <v>78.300000000000011</v>
      </c>
      <c r="L94" s="16">
        <f t="shared" si="38"/>
        <v>1.1400000000000001</v>
      </c>
      <c r="M94" s="16">
        <f t="shared" si="38"/>
        <v>7.3000000000000009E-2</v>
      </c>
      <c r="N94" s="16">
        <f t="shared" si="38"/>
        <v>8.7999999999999995E-2</v>
      </c>
      <c r="O94" s="16">
        <f t="shared" si="38"/>
        <v>5.32</v>
      </c>
      <c r="P94" s="16">
        <f t="shared" si="38"/>
        <v>0.02</v>
      </c>
      <c r="Q94" s="27"/>
      <c r="R94" s="27"/>
    </row>
    <row r="95" spans="2:18" ht="15.75">
      <c r="B95" s="5"/>
      <c r="C95" s="8" t="s">
        <v>226</v>
      </c>
      <c r="D95" s="6"/>
      <c r="E95" s="5"/>
      <c r="F95" s="5"/>
      <c r="G95" s="5"/>
      <c r="H95" s="24"/>
    </row>
    <row r="96" spans="2:18" ht="15.75">
      <c r="B96" s="5"/>
      <c r="C96" s="8" t="s">
        <v>53</v>
      </c>
      <c r="D96" s="6"/>
      <c r="E96" s="5"/>
      <c r="F96" s="5"/>
      <c r="G96" s="5"/>
      <c r="H96" s="24"/>
    </row>
    <row r="97" spans="2:18" ht="31.5">
      <c r="B97" s="47" t="s">
        <v>49</v>
      </c>
      <c r="C97" s="14" t="s">
        <v>238</v>
      </c>
      <c r="D97" s="15" t="s">
        <v>4</v>
      </c>
      <c r="E97" s="14">
        <v>1.04</v>
      </c>
      <c r="F97" s="14">
        <v>2.93</v>
      </c>
      <c r="G97" s="14">
        <v>5.09</v>
      </c>
      <c r="H97" s="25">
        <v>50.85</v>
      </c>
      <c r="I97" s="12">
        <v>26</v>
      </c>
      <c r="J97" s="12">
        <v>1.35</v>
      </c>
      <c r="K97" s="12">
        <v>28.58</v>
      </c>
      <c r="L97" s="12">
        <v>0.48</v>
      </c>
      <c r="M97" s="12">
        <v>0.03</v>
      </c>
      <c r="N97" s="12">
        <v>0.03</v>
      </c>
      <c r="O97" s="12">
        <v>0.49</v>
      </c>
      <c r="P97" s="12">
        <v>11.08</v>
      </c>
      <c r="Q97" s="12">
        <v>73</v>
      </c>
      <c r="R97" s="12">
        <v>2010</v>
      </c>
    </row>
    <row r="98" spans="2:18" ht="31.5">
      <c r="B98" s="15" t="s">
        <v>51</v>
      </c>
      <c r="C98" s="32" t="s">
        <v>254</v>
      </c>
      <c r="D98" s="15" t="s">
        <v>20</v>
      </c>
      <c r="E98" s="14">
        <v>8.98</v>
      </c>
      <c r="F98" s="14">
        <v>2.68</v>
      </c>
      <c r="G98" s="14">
        <v>5.84</v>
      </c>
      <c r="H98" s="25">
        <v>83</v>
      </c>
      <c r="I98" s="12">
        <v>29.3</v>
      </c>
      <c r="J98" s="12">
        <v>21.3</v>
      </c>
      <c r="K98" s="12">
        <v>122.8</v>
      </c>
      <c r="L98" s="12">
        <v>0.63</v>
      </c>
      <c r="M98" s="12">
        <v>0.06</v>
      </c>
      <c r="N98" s="12">
        <v>0.05</v>
      </c>
      <c r="O98" s="12">
        <v>1.24</v>
      </c>
      <c r="P98" s="12">
        <v>1.83</v>
      </c>
      <c r="Q98" s="12">
        <v>274</v>
      </c>
      <c r="R98" s="12">
        <v>2010</v>
      </c>
    </row>
    <row r="99" spans="2:18" ht="15.75">
      <c r="B99" s="15"/>
      <c r="C99" s="32" t="s">
        <v>263</v>
      </c>
      <c r="D99" s="15" t="s">
        <v>247</v>
      </c>
      <c r="E99" s="14">
        <v>0.35</v>
      </c>
      <c r="F99" s="14">
        <v>1.28</v>
      </c>
      <c r="G99" s="14">
        <v>2.4140000000000001</v>
      </c>
      <c r="H99" s="25">
        <v>22.15</v>
      </c>
      <c r="I99" s="12">
        <v>3.46</v>
      </c>
      <c r="J99" s="12">
        <v>6.67</v>
      </c>
      <c r="K99" s="12">
        <v>0.01</v>
      </c>
      <c r="L99" s="12" t="s">
        <v>256</v>
      </c>
      <c r="M99" s="12">
        <v>1.0999999999999999E-2</v>
      </c>
      <c r="N99" s="12">
        <v>7.0000000000000007E-2</v>
      </c>
      <c r="O99" s="12">
        <v>0.71</v>
      </c>
      <c r="P99" s="12">
        <v>1.83</v>
      </c>
      <c r="Q99" s="12">
        <v>366</v>
      </c>
      <c r="R99" s="12">
        <v>2010</v>
      </c>
    </row>
    <row r="100" spans="2:18" ht="15.75">
      <c r="B100" s="15" t="s">
        <v>102</v>
      </c>
      <c r="C100" s="32" t="s">
        <v>255</v>
      </c>
      <c r="D100" s="15" t="s">
        <v>157</v>
      </c>
      <c r="E100" s="14">
        <v>2.14</v>
      </c>
      <c r="F100" s="14">
        <v>5.93</v>
      </c>
      <c r="G100" s="14">
        <v>15.53</v>
      </c>
      <c r="H100" s="25">
        <v>124</v>
      </c>
      <c r="I100" s="12">
        <v>17.2</v>
      </c>
      <c r="J100" s="12">
        <v>22.4</v>
      </c>
      <c r="K100" s="12">
        <v>58.1</v>
      </c>
      <c r="L100" s="12">
        <v>0.82</v>
      </c>
      <c r="M100" s="12">
        <v>0.09</v>
      </c>
      <c r="N100" s="12">
        <v>0.06</v>
      </c>
      <c r="O100" s="12">
        <v>1.0900000000000001</v>
      </c>
      <c r="P100" s="12">
        <v>7.28</v>
      </c>
      <c r="Q100" s="12">
        <v>144</v>
      </c>
      <c r="R100" s="12">
        <v>2010</v>
      </c>
    </row>
    <row r="101" spans="2:18" ht="31.5">
      <c r="B101" s="15" t="s">
        <v>48</v>
      </c>
      <c r="C101" s="32" t="s">
        <v>22</v>
      </c>
      <c r="D101" s="15" t="s">
        <v>4</v>
      </c>
      <c r="E101" s="9">
        <v>0.17</v>
      </c>
      <c r="F101" s="9">
        <v>0.01</v>
      </c>
      <c r="G101" s="9">
        <v>26.45</v>
      </c>
      <c r="H101" s="26">
        <v>106.65</v>
      </c>
      <c r="I101" s="41">
        <v>9.0500000000000007</v>
      </c>
      <c r="J101" s="41">
        <v>2.16</v>
      </c>
      <c r="K101" s="41">
        <v>8.08</v>
      </c>
      <c r="L101" s="41">
        <v>0.51</v>
      </c>
      <c r="M101" s="41">
        <v>2E-3</v>
      </c>
      <c r="N101" s="41">
        <v>3.0000000000000001E-3</v>
      </c>
      <c r="O101" s="41">
        <v>0.06</v>
      </c>
      <c r="P101" s="41">
        <v>0.11</v>
      </c>
      <c r="Q101" s="12">
        <v>394</v>
      </c>
      <c r="R101" s="12">
        <v>2011</v>
      </c>
    </row>
    <row r="102" spans="2:18" ht="15.75">
      <c r="B102" s="14"/>
      <c r="C102" s="13" t="s">
        <v>8</v>
      </c>
      <c r="D102" s="19" t="s">
        <v>9</v>
      </c>
      <c r="E102" s="14">
        <v>2.37</v>
      </c>
      <c r="F102" s="14">
        <v>0.3</v>
      </c>
      <c r="G102" s="14">
        <v>14.5</v>
      </c>
      <c r="H102" s="25">
        <v>69.959999999999994</v>
      </c>
      <c r="I102" s="12">
        <v>6.9</v>
      </c>
      <c r="J102" s="12">
        <v>9.9</v>
      </c>
      <c r="K102" s="12">
        <v>26.1</v>
      </c>
      <c r="L102" s="12">
        <v>0.6</v>
      </c>
      <c r="M102" s="12">
        <v>4.8000000000000001E-2</v>
      </c>
      <c r="N102" s="12">
        <v>1.7999999999999999E-2</v>
      </c>
      <c r="O102" s="12">
        <v>4.8</v>
      </c>
      <c r="P102" s="12">
        <v>0</v>
      </c>
      <c r="Q102" s="12">
        <v>1</v>
      </c>
      <c r="R102" s="12">
        <v>2010</v>
      </c>
    </row>
    <row r="103" spans="2:18" ht="15.75">
      <c r="B103" s="14"/>
      <c r="C103" s="14" t="s">
        <v>6</v>
      </c>
      <c r="D103" s="15" t="s">
        <v>9</v>
      </c>
      <c r="E103" s="30">
        <v>1.98</v>
      </c>
      <c r="F103" s="30">
        <v>0.4</v>
      </c>
      <c r="G103" s="30">
        <v>0.36</v>
      </c>
      <c r="H103" s="31">
        <v>52.2</v>
      </c>
      <c r="I103" s="42">
        <v>10.5</v>
      </c>
      <c r="J103" s="42">
        <v>14.1</v>
      </c>
      <c r="K103" s="42">
        <v>47.4</v>
      </c>
      <c r="L103" s="42">
        <v>1.17</v>
      </c>
      <c r="M103" s="42">
        <v>0.05</v>
      </c>
      <c r="N103" s="42">
        <v>0.02</v>
      </c>
      <c r="O103" s="42">
        <v>0.21</v>
      </c>
      <c r="P103" s="42">
        <v>0</v>
      </c>
      <c r="Q103" s="41">
        <v>1</v>
      </c>
      <c r="R103" s="41">
        <v>2016</v>
      </c>
    </row>
    <row r="104" spans="2:18" ht="15.75">
      <c r="B104" s="14"/>
      <c r="C104" s="18" t="s">
        <v>60</v>
      </c>
      <c r="D104" s="23" t="s">
        <v>105</v>
      </c>
      <c r="E104" s="18">
        <f>SUM(E97:E103)</f>
        <v>17.03</v>
      </c>
      <c r="F104" s="18">
        <f>SUM(F97:F103)</f>
        <v>13.530000000000001</v>
      </c>
      <c r="G104" s="18">
        <f t="shared" ref="G104:P104" si="39">SUM(G97:G103)</f>
        <v>70.183999999999997</v>
      </c>
      <c r="H104" s="18">
        <f t="shared" si="39"/>
        <v>508.80999999999995</v>
      </c>
      <c r="I104" s="18">
        <f t="shared" si="39"/>
        <v>102.41</v>
      </c>
      <c r="J104" s="18">
        <f t="shared" si="39"/>
        <v>77.88</v>
      </c>
      <c r="K104" s="18">
        <f t="shared" si="39"/>
        <v>291.07</v>
      </c>
      <c r="L104" s="18">
        <f t="shared" si="39"/>
        <v>4.2099999999999991</v>
      </c>
      <c r="M104" s="18">
        <f t="shared" si="39"/>
        <v>0.29099999999999998</v>
      </c>
      <c r="N104" s="18">
        <f t="shared" si="39"/>
        <v>0.251</v>
      </c>
      <c r="O104" s="18">
        <f t="shared" si="39"/>
        <v>8.6000000000000014</v>
      </c>
      <c r="P104" s="18">
        <f t="shared" si="39"/>
        <v>22.13</v>
      </c>
    </row>
    <row r="105" spans="2:18" ht="15.75">
      <c r="B105" s="14"/>
      <c r="C105" s="18" t="s">
        <v>54</v>
      </c>
      <c r="D105" s="19"/>
      <c r="E105" s="14"/>
      <c r="F105" s="18"/>
      <c r="G105" s="18"/>
      <c r="H105" s="43"/>
      <c r="I105" s="18"/>
      <c r="J105" s="18"/>
      <c r="K105" s="18"/>
      <c r="L105" s="18"/>
      <c r="M105" s="18"/>
      <c r="N105" s="18"/>
      <c r="O105" s="18"/>
      <c r="P105" s="18"/>
    </row>
    <row r="106" spans="2:18" ht="15.75">
      <c r="B106" s="15" t="s">
        <v>56</v>
      </c>
      <c r="C106" s="44" t="s">
        <v>104</v>
      </c>
      <c r="D106" s="15" t="s">
        <v>106</v>
      </c>
      <c r="E106" s="32">
        <v>5.27</v>
      </c>
      <c r="F106" s="14">
        <v>3.91</v>
      </c>
      <c r="G106" s="14">
        <v>20.84</v>
      </c>
      <c r="H106" s="25">
        <v>144.30000000000001</v>
      </c>
      <c r="I106" s="12">
        <v>36.299999999999997</v>
      </c>
      <c r="J106" s="12">
        <v>15.4</v>
      </c>
      <c r="K106" s="12">
        <v>64.400000000000006</v>
      </c>
      <c r="L106" s="12">
        <v>0.64</v>
      </c>
      <c r="M106" s="12">
        <v>0.05</v>
      </c>
      <c r="N106" s="12">
        <v>8.5000000000000006E-2</v>
      </c>
      <c r="O106" s="12">
        <v>0.65</v>
      </c>
      <c r="P106" s="12">
        <v>0.03</v>
      </c>
      <c r="Q106" s="12">
        <v>441</v>
      </c>
      <c r="R106" s="12">
        <v>2010</v>
      </c>
    </row>
    <row r="107" spans="2:18" ht="15.75">
      <c r="B107" s="15" t="s">
        <v>48</v>
      </c>
      <c r="C107" s="32" t="s">
        <v>79</v>
      </c>
      <c r="D107" s="15" t="s">
        <v>47</v>
      </c>
      <c r="E107" s="14">
        <v>2.65</v>
      </c>
      <c r="F107" s="14">
        <v>2.33</v>
      </c>
      <c r="G107" s="14">
        <v>11.31</v>
      </c>
      <c r="H107" s="25">
        <v>77</v>
      </c>
      <c r="I107" s="12">
        <v>112</v>
      </c>
      <c r="J107" s="12">
        <v>13.5</v>
      </c>
      <c r="K107" s="12">
        <v>82.6</v>
      </c>
      <c r="L107" s="12">
        <v>0.28000000000000003</v>
      </c>
      <c r="M107" s="12">
        <v>0.04</v>
      </c>
      <c r="N107" s="12">
        <v>0.14000000000000001</v>
      </c>
      <c r="O107" s="12">
        <v>0.11</v>
      </c>
      <c r="P107" s="12">
        <v>1.19</v>
      </c>
      <c r="Q107" s="12">
        <v>413</v>
      </c>
      <c r="R107" s="12">
        <v>2010</v>
      </c>
    </row>
    <row r="108" spans="2:18" ht="15.75">
      <c r="B108" s="15"/>
      <c r="C108" s="18" t="s">
        <v>61</v>
      </c>
      <c r="D108" s="23" t="s">
        <v>65</v>
      </c>
      <c r="E108" s="18">
        <f t="shared" ref="E108:P108" si="40">SUM(E106:E107)</f>
        <v>7.92</v>
      </c>
      <c r="F108" s="18">
        <f t="shared" si="40"/>
        <v>6.24</v>
      </c>
      <c r="G108" s="18">
        <f t="shared" si="40"/>
        <v>32.15</v>
      </c>
      <c r="H108" s="18">
        <f t="shared" si="40"/>
        <v>221.3</v>
      </c>
      <c r="I108" s="18">
        <f t="shared" si="40"/>
        <v>148.30000000000001</v>
      </c>
      <c r="J108" s="18">
        <f t="shared" si="40"/>
        <v>28.9</v>
      </c>
      <c r="K108" s="18">
        <f t="shared" si="40"/>
        <v>147</v>
      </c>
      <c r="L108" s="18">
        <f t="shared" si="40"/>
        <v>0.92</v>
      </c>
      <c r="M108" s="18">
        <f t="shared" si="40"/>
        <v>0.09</v>
      </c>
      <c r="N108" s="18">
        <f t="shared" si="40"/>
        <v>0.22500000000000003</v>
      </c>
      <c r="O108" s="18">
        <f t="shared" si="40"/>
        <v>0.76</v>
      </c>
      <c r="P108" s="18">
        <f t="shared" si="40"/>
        <v>1.22</v>
      </c>
    </row>
    <row r="109" spans="2:18" ht="15.75">
      <c r="B109" s="15"/>
      <c r="C109" s="18" t="s">
        <v>57</v>
      </c>
      <c r="D109" s="19"/>
      <c r="E109" s="14"/>
      <c r="F109" s="14"/>
      <c r="G109" s="14"/>
      <c r="H109" s="25"/>
    </row>
    <row r="110" spans="2:18" ht="31.5">
      <c r="B110" s="15" t="s">
        <v>49</v>
      </c>
      <c r="C110" s="44" t="s">
        <v>162</v>
      </c>
      <c r="D110" s="19" t="s">
        <v>4</v>
      </c>
      <c r="E110" s="14">
        <v>3.72</v>
      </c>
      <c r="F110" s="14">
        <v>3.8</v>
      </c>
      <c r="G110" s="14">
        <v>12.38</v>
      </c>
      <c r="H110" s="25">
        <v>98.85</v>
      </c>
      <c r="I110" s="12">
        <v>121.26</v>
      </c>
      <c r="J110" s="12">
        <v>21.67</v>
      </c>
      <c r="K110" s="12">
        <v>115.9</v>
      </c>
      <c r="L110" s="12">
        <v>0.41</v>
      </c>
      <c r="M110" s="12">
        <v>7.0000000000000007E-2</v>
      </c>
      <c r="N110" s="12">
        <v>0.15</v>
      </c>
      <c r="O110" s="12">
        <v>0.26</v>
      </c>
      <c r="P110" s="12">
        <v>0.68</v>
      </c>
      <c r="Q110" s="12">
        <v>101</v>
      </c>
      <c r="R110" s="12">
        <v>2010</v>
      </c>
    </row>
    <row r="111" spans="2:18" ht="15.75">
      <c r="B111" s="15" t="s">
        <v>48</v>
      </c>
      <c r="C111" s="32" t="s">
        <v>46</v>
      </c>
      <c r="D111" s="15" t="s">
        <v>47</v>
      </c>
      <c r="E111" s="14">
        <v>0.04</v>
      </c>
      <c r="F111" s="14">
        <v>0.01</v>
      </c>
      <c r="G111" s="14">
        <v>6.99</v>
      </c>
      <c r="H111" s="25">
        <v>28</v>
      </c>
      <c r="I111" s="12">
        <v>8</v>
      </c>
      <c r="J111" s="12">
        <v>0.9</v>
      </c>
      <c r="K111" s="12">
        <v>1.6</v>
      </c>
      <c r="L111" s="12">
        <v>0.19</v>
      </c>
      <c r="M111" s="12">
        <v>0</v>
      </c>
      <c r="N111" s="12">
        <v>0</v>
      </c>
      <c r="O111" s="12">
        <v>0.02</v>
      </c>
      <c r="P111" s="12">
        <v>0.02</v>
      </c>
      <c r="Q111" s="12">
        <v>411</v>
      </c>
      <c r="R111" s="12">
        <v>2010</v>
      </c>
    </row>
    <row r="112" spans="2:18" ht="15.75">
      <c r="B112" s="15"/>
      <c r="C112" s="45" t="s">
        <v>63</v>
      </c>
      <c r="D112" s="23" t="s">
        <v>65</v>
      </c>
      <c r="E112" s="18">
        <f>SUM(E110:E111)</f>
        <v>3.7600000000000002</v>
      </c>
      <c r="F112" s="18">
        <f t="shared" ref="F112:P112" si="41">SUM(F110:F111)</f>
        <v>3.8099999999999996</v>
      </c>
      <c r="G112" s="18">
        <f t="shared" si="41"/>
        <v>19.37</v>
      </c>
      <c r="H112" s="18">
        <f t="shared" si="41"/>
        <v>126.85</v>
      </c>
      <c r="I112" s="18">
        <f t="shared" si="41"/>
        <v>129.26</v>
      </c>
      <c r="J112" s="18">
        <f t="shared" si="41"/>
        <v>22.57</v>
      </c>
      <c r="K112" s="18">
        <f t="shared" si="41"/>
        <v>117.5</v>
      </c>
      <c r="L112" s="18">
        <f t="shared" si="41"/>
        <v>0.6</v>
      </c>
      <c r="M112" s="18">
        <f t="shared" si="41"/>
        <v>7.0000000000000007E-2</v>
      </c>
      <c r="N112" s="18">
        <f t="shared" si="41"/>
        <v>0.15</v>
      </c>
      <c r="O112" s="18">
        <f t="shared" si="41"/>
        <v>0.28000000000000003</v>
      </c>
      <c r="P112" s="18">
        <f t="shared" si="41"/>
        <v>0.70000000000000007</v>
      </c>
    </row>
    <row r="113" spans="1:18">
      <c r="I113" s="65"/>
      <c r="J113" s="65"/>
      <c r="K113" s="65"/>
      <c r="L113" s="65"/>
      <c r="M113" s="65"/>
      <c r="N113" s="65"/>
      <c r="O113" s="65"/>
      <c r="P113" s="65"/>
      <c r="Q113" s="65"/>
      <c r="R113" s="65"/>
    </row>
    <row r="114" spans="1:18" ht="15.75">
      <c r="B114" s="85" t="s">
        <v>227</v>
      </c>
      <c r="C114" s="86"/>
      <c r="D114" s="86"/>
      <c r="E114" s="86"/>
      <c r="F114" s="86"/>
      <c r="G114" s="86"/>
      <c r="H114" s="86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1:18" ht="15.75">
      <c r="B115" s="87" t="s">
        <v>228</v>
      </c>
      <c r="C115" s="87"/>
      <c r="D115" s="52"/>
      <c r="E115" s="52"/>
      <c r="F115" s="52"/>
      <c r="G115" s="52"/>
      <c r="H115" s="52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1:18" ht="15.75">
      <c r="B116" s="88" t="s">
        <v>273</v>
      </c>
      <c r="C116" s="89"/>
      <c r="D116" s="84" t="s">
        <v>268</v>
      </c>
      <c r="E116" s="53"/>
      <c r="F116" s="53"/>
      <c r="G116" s="53"/>
      <c r="H116" s="53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1:18" ht="15.75">
      <c r="B117" s="5"/>
      <c r="C117" s="8" t="s">
        <v>2</v>
      </c>
      <c r="D117" s="6"/>
      <c r="E117" s="5"/>
      <c r="F117" s="5"/>
      <c r="G117" s="5"/>
      <c r="H117" s="24"/>
    </row>
    <row r="118" spans="1:18" ht="31.5">
      <c r="B118" s="15" t="s">
        <v>62</v>
      </c>
      <c r="C118" s="44" t="s">
        <v>171</v>
      </c>
      <c r="D118" s="15" t="s">
        <v>4</v>
      </c>
      <c r="E118" s="32">
        <v>4.04</v>
      </c>
      <c r="F118" s="14">
        <v>0.45</v>
      </c>
      <c r="G118" s="14">
        <v>29.88</v>
      </c>
      <c r="H118" s="25">
        <v>140</v>
      </c>
      <c r="I118" s="12">
        <v>15.6</v>
      </c>
      <c r="J118" s="12">
        <v>22.1</v>
      </c>
      <c r="K118" s="12">
        <v>101.6</v>
      </c>
      <c r="L118" s="12">
        <v>1.75</v>
      </c>
      <c r="M118" s="12">
        <v>0.08</v>
      </c>
      <c r="N118" s="12">
        <v>0.03</v>
      </c>
      <c r="O118" s="12">
        <v>0.45</v>
      </c>
      <c r="P118" s="12">
        <v>0</v>
      </c>
      <c r="Q118" s="12">
        <v>182</v>
      </c>
      <c r="R118" s="12">
        <v>2010</v>
      </c>
    </row>
    <row r="119" spans="1:18" ht="15.75">
      <c r="B119" s="14">
        <v>4</v>
      </c>
      <c r="C119" s="14" t="s">
        <v>24</v>
      </c>
      <c r="D119" s="15" t="s">
        <v>140</v>
      </c>
      <c r="E119" s="14">
        <v>1.1599999999999999</v>
      </c>
      <c r="F119" s="14">
        <v>1.48</v>
      </c>
      <c r="G119" s="14">
        <v>0</v>
      </c>
      <c r="H119" s="25">
        <v>18</v>
      </c>
      <c r="I119" s="12">
        <v>44</v>
      </c>
      <c r="J119" s="12">
        <v>1.75</v>
      </c>
      <c r="K119" s="12">
        <v>25</v>
      </c>
      <c r="L119" s="12">
        <v>0.5</v>
      </c>
      <c r="M119" s="12">
        <v>0</v>
      </c>
      <c r="N119" s="12">
        <v>1.4999999999999999E-2</v>
      </c>
      <c r="O119" s="12">
        <v>0.01</v>
      </c>
      <c r="P119" s="12">
        <v>3.5000000000000003E-2</v>
      </c>
      <c r="Q119" s="12">
        <v>7</v>
      </c>
      <c r="R119" s="12">
        <v>2010</v>
      </c>
    </row>
    <row r="120" spans="1:18" ht="50.25" customHeight="1">
      <c r="B120" s="15" t="s">
        <v>48</v>
      </c>
      <c r="C120" s="32" t="s">
        <v>244</v>
      </c>
      <c r="D120" s="15" t="s">
        <v>47</v>
      </c>
      <c r="E120" s="14">
        <v>7.0000000000000007E-2</v>
      </c>
      <c r="F120" s="14">
        <v>0.01</v>
      </c>
      <c r="G120" s="14">
        <v>7.1</v>
      </c>
      <c r="H120" s="25">
        <v>29</v>
      </c>
      <c r="I120" s="12">
        <v>9.4</v>
      </c>
      <c r="J120" s="12">
        <v>1.3</v>
      </c>
      <c r="K120" s="12">
        <v>2.4</v>
      </c>
      <c r="L120" s="12">
        <v>0.21</v>
      </c>
      <c r="M120" s="12">
        <v>0</v>
      </c>
      <c r="N120" s="12">
        <v>0</v>
      </c>
      <c r="O120" s="12">
        <v>0.02</v>
      </c>
      <c r="P120" s="12">
        <v>0.01</v>
      </c>
      <c r="Q120" s="12">
        <v>412</v>
      </c>
      <c r="R120" s="12">
        <v>2010</v>
      </c>
    </row>
    <row r="121" spans="1:18" ht="21" customHeight="1">
      <c r="B121" s="14"/>
      <c r="C121" s="13" t="s">
        <v>8</v>
      </c>
      <c r="D121" s="19" t="s">
        <v>9</v>
      </c>
      <c r="E121" s="14">
        <v>2.37</v>
      </c>
      <c r="F121" s="14">
        <v>0.3</v>
      </c>
      <c r="G121" s="14">
        <v>14.5</v>
      </c>
      <c r="H121" s="25">
        <v>69.959999999999994</v>
      </c>
      <c r="I121" s="12">
        <v>6.9</v>
      </c>
      <c r="J121" s="12">
        <v>9.9</v>
      </c>
      <c r="K121" s="12">
        <v>26.1</v>
      </c>
      <c r="L121" s="12">
        <v>0.6</v>
      </c>
      <c r="M121" s="12">
        <v>4.8000000000000001E-2</v>
      </c>
      <c r="N121" s="12">
        <v>1.7999999999999999E-2</v>
      </c>
      <c r="O121" s="12">
        <v>4.8</v>
      </c>
      <c r="P121" s="12">
        <v>0</v>
      </c>
      <c r="Q121" s="12">
        <v>1</v>
      </c>
    </row>
    <row r="122" spans="1:18" ht="21" customHeight="1">
      <c r="B122" s="16"/>
      <c r="C122" s="18" t="s">
        <v>58</v>
      </c>
      <c r="D122" s="17" t="s">
        <v>44</v>
      </c>
      <c r="E122" s="16">
        <f>SUM(E118:E121)</f>
        <v>7.6400000000000006</v>
      </c>
      <c r="F122" s="16">
        <f t="shared" ref="F122:P122" si="42">SUM(F118:F121)</f>
        <v>2.2399999999999998</v>
      </c>
      <c r="G122" s="16">
        <f t="shared" si="42"/>
        <v>51.48</v>
      </c>
      <c r="H122" s="16">
        <f t="shared" si="42"/>
        <v>256.95999999999998</v>
      </c>
      <c r="I122" s="16">
        <f t="shared" si="42"/>
        <v>75.900000000000006</v>
      </c>
      <c r="J122" s="16">
        <f t="shared" si="42"/>
        <v>35.050000000000004</v>
      </c>
      <c r="K122" s="16">
        <f t="shared" si="42"/>
        <v>155.1</v>
      </c>
      <c r="L122" s="16">
        <f t="shared" si="42"/>
        <v>3.06</v>
      </c>
      <c r="M122" s="16">
        <f t="shared" si="42"/>
        <v>0.128</v>
      </c>
      <c r="N122" s="16">
        <f t="shared" si="42"/>
        <v>6.3E-2</v>
      </c>
      <c r="O122" s="16">
        <f t="shared" si="42"/>
        <v>5.28</v>
      </c>
      <c r="P122" s="16">
        <f t="shared" si="42"/>
        <v>4.5000000000000005E-2</v>
      </c>
      <c r="Q122" s="27"/>
      <c r="R122" s="27"/>
    </row>
    <row r="123" spans="1:18" ht="21" customHeight="1">
      <c r="B123" s="5"/>
      <c r="C123" s="8"/>
      <c r="D123" s="46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</row>
    <row r="124" spans="1:18" ht="15.75">
      <c r="B124" s="5"/>
      <c r="C124" s="8" t="s">
        <v>53</v>
      </c>
      <c r="D124" s="6"/>
      <c r="E124" s="5"/>
      <c r="F124" s="5"/>
      <c r="G124" s="5"/>
      <c r="H124" s="24"/>
    </row>
    <row r="125" spans="1:18" ht="31.5">
      <c r="B125" s="15" t="s">
        <v>49</v>
      </c>
      <c r="C125" s="32" t="s">
        <v>109</v>
      </c>
      <c r="D125" s="15" t="s">
        <v>4</v>
      </c>
      <c r="E125" s="14">
        <v>1.61</v>
      </c>
      <c r="F125" s="14">
        <v>1.7</v>
      </c>
      <c r="G125" s="14">
        <v>10.3</v>
      </c>
      <c r="H125" s="25">
        <v>62.85</v>
      </c>
      <c r="I125" s="12">
        <v>14.76</v>
      </c>
      <c r="J125" s="12">
        <v>16.2</v>
      </c>
      <c r="K125" s="12">
        <v>40</v>
      </c>
      <c r="L125" s="12">
        <v>0.66</v>
      </c>
      <c r="M125" s="12">
        <v>7.0000000000000007E-2</v>
      </c>
      <c r="N125" s="12">
        <v>0.04</v>
      </c>
      <c r="O125" s="12">
        <v>0.71</v>
      </c>
      <c r="P125" s="12">
        <v>4.95</v>
      </c>
      <c r="Q125" s="12">
        <v>88</v>
      </c>
      <c r="R125" s="12">
        <v>2010</v>
      </c>
    </row>
    <row r="126" spans="1:18" ht="15.75">
      <c r="B126" s="15"/>
      <c r="C126" s="32" t="s">
        <v>200</v>
      </c>
      <c r="D126" s="15" t="s">
        <v>250</v>
      </c>
      <c r="E126" s="14">
        <v>0.22</v>
      </c>
      <c r="F126" s="14">
        <v>0</v>
      </c>
      <c r="G126" s="14">
        <v>0.73</v>
      </c>
      <c r="H126" s="25">
        <v>3.47</v>
      </c>
      <c r="I126" s="12">
        <v>9.34</v>
      </c>
      <c r="J126" s="12">
        <v>5.7</v>
      </c>
      <c r="K126" s="12">
        <v>17.14</v>
      </c>
      <c r="L126" s="12">
        <v>0.74</v>
      </c>
      <c r="M126" s="12">
        <v>0</v>
      </c>
      <c r="N126" s="12">
        <v>0</v>
      </c>
      <c r="O126" s="12">
        <v>0.96</v>
      </c>
      <c r="P126" s="12">
        <v>4.07</v>
      </c>
      <c r="R126" s="12">
        <v>2010</v>
      </c>
    </row>
    <row r="127" spans="1:18" s="10" customFormat="1" ht="30" customHeight="1">
      <c r="A127" s="2"/>
      <c r="B127" s="15" t="s">
        <v>52</v>
      </c>
      <c r="C127" s="32" t="s">
        <v>201</v>
      </c>
      <c r="D127" s="15" t="s">
        <v>3</v>
      </c>
      <c r="E127" s="14">
        <v>1.91</v>
      </c>
      <c r="F127" s="14">
        <v>2.88</v>
      </c>
      <c r="G127" s="14">
        <v>15.34</v>
      </c>
      <c r="H127" s="25">
        <v>94.9</v>
      </c>
      <c r="I127" s="12">
        <v>9.76</v>
      </c>
      <c r="J127" s="12">
        <v>19.55</v>
      </c>
      <c r="K127" s="12">
        <v>53.15</v>
      </c>
      <c r="L127" s="12">
        <v>0.77</v>
      </c>
      <c r="M127" s="12">
        <v>0.10199999999999999</v>
      </c>
      <c r="N127" s="12">
        <v>0.06</v>
      </c>
      <c r="O127" s="12">
        <v>1.04</v>
      </c>
      <c r="P127" s="12">
        <v>14</v>
      </c>
      <c r="Q127" s="12">
        <v>336</v>
      </c>
      <c r="R127" s="12">
        <v>2010</v>
      </c>
    </row>
    <row r="128" spans="1:18" ht="31.5">
      <c r="B128" s="15" t="s">
        <v>72</v>
      </c>
      <c r="C128" s="32" t="s">
        <v>257</v>
      </c>
      <c r="D128" s="15" t="s">
        <v>106</v>
      </c>
      <c r="E128" s="14">
        <v>8.8699999999999992</v>
      </c>
      <c r="F128" s="14">
        <v>9.83</v>
      </c>
      <c r="G128" s="14">
        <v>11.71</v>
      </c>
      <c r="H128" s="25">
        <v>171</v>
      </c>
      <c r="I128" s="12">
        <v>43.9</v>
      </c>
      <c r="J128" s="12">
        <v>21.6</v>
      </c>
      <c r="K128" s="12">
        <v>106.7</v>
      </c>
      <c r="L128" s="12">
        <v>0.96</v>
      </c>
      <c r="M128" s="12">
        <v>0.06</v>
      </c>
      <c r="N128" s="12">
        <v>0.1</v>
      </c>
      <c r="O128" s="12">
        <v>1.83</v>
      </c>
      <c r="P128" s="54">
        <v>0.85</v>
      </c>
      <c r="Q128" s="12">
        <v>303</v>
      </c>
      <c r="R128" s="12">
        <v>2010</v>
      </c>
    </row>
    <row r="129" spans="1:18" s="10" customFormat="1" ht="30.75" customHeight="1">
      <c r="A129" s="2"/>
      <c r="B129" s="15" t="s">
        <v>48</v>
      </c>
      <c r="C129" s="32" t="s">
        <v>73</v>
      </c>
      <c r="D129" s="15" t="s">
        <v>4</v>
      </c>
      <c r="E129" s="9">
        <v>0.12</v>
      </c>
      <c r="F129" s="9">
        <v>0.12</v>
      </c>
      <c r="G129" s="9">
        <v>17.91</v>
      </c>
      <c r="H129" s="26">
        <v>73.2</v>
      </c>
      <c r="I129" s="41">
        <v>10.86</v>
      </c>
      <c r="J129" s="41">
        <v>2.7</v>
      </c>
      <c r="K129" s="41">
        <v>3.3</v>
      </c>
      <c r="L129" s="41">
        <v>0.71</v>
      </c>
      <c r="M129" s="41">
        <v>7.0000000000000001E-3</v>
      </c>
      <c r="N129" s="41">
        <v>6.0000000000000001E-3</v>
      </c>
      <c r="O129" s="41">
        <v>7.0000000000000007E-2</v>
      </c>
      <c r="P129" s="41">
        <v>1.29</v>
      </c>
      <c r="Q129" s="12">
        <v>390</v>
      </c>
      <c r="R129" s="12">
        <v>2011</v>
      </c>
    </row>
    <row r="130" spans="1:18" ht="15.75">
      <c r="B130" s="14"/>
      <c r="C130" s="13" t="s">
        <v>8</v>
      </c>
      <c r="D130" s="19" t="s">
        <v>9</v>
      </c>
      <c r="E130" s="14">
        <v>2.37</v>
      </c>
      <c r="F130" s="14">
        <v>0.3</v>
      </c>
      <c r="G130" s="14">
        <v>14.5</v>
      </c>
      <c r="H130" s="25">
        <v>69.959999999999994</v>
      </c>
      <c r="I130" s="12">
        <v>6.9</v>
      </c>
      <c r="J130" s="12">
        <v>9.9</v>
      </c>
      <c r="K130" s="12">
        <v>26.1</v>
      </c>
      <c r="L130" s="12">
        <v>0.6</v>
      </c>
      <c r="M130" s="12">
        <v>4.8000000000000001E-2</v>
      </c>
      <c r="N130" s="12">
        <v>1.7999999999999999E-2</v>
      </c>
      <c r="O130" s="12">
        <v>4.8</v>
      </c>
      <c r="P130" s="12">
        <v>0</v>
      </c>
      <c r="Q130" s="12">
        <v>1</v>
      </c>
      <c r="R130" s="12">
        <v>2010</v>
      </c>
    </row>
    <row r="131" spans="1:18" ht="15.75">
      <c r="B131" s="14"/>
      <c r="C131" s="14" t="s">
        <v>6</v>
      </c>
      <c r="D131" s="15" t="s">
        <v>9</v>
      </c>
      <c r="E131" s="30">
        <v>1.98</v>
      </c>
      <c r="F131" s="30">
        <v>0.4</v>
      </c>
      <c r="G131" s="30">
        <v>0.36</v>
      </c>
      <c r="H131" s="31">
        <v>52.2</v>
      </c>
      <c r="I131" s="42">
        <v>10.5</v>
      </c>
      <c r="J131" s="42">
        <v>14.1</v>
      </c>
      <c r="K131" s="42">
        <v>47.4</v>
      </c>
      <c r="L131" s="42">
        <v>1.17</v>
      </c>
      <c r="M131" s="42">
        <v>0.05</v>
      </c>
      <c r="N131" s="42">
        <v>0.02</v>
      </c>
      <c r="O131" s="42">
        <v>0.21</v>
      </c>
      <c r="P131" s="42">
        <v>0</v>
      </c>
      <c r="Q131" s="41">
        <v>1</v>
      </c>
      <c r="R131" s="41">
        <v>2016</v>
      </c>
    </row>
    <row r="132" spans="1:18" ht="15.75">
      <c r="B132" s="14"/>
      <c r="C132" s="18" t="s">
        <v>60</v>
      </c>
      <c r="D132" s="23" t="s">
        <v>67</v>
      </c>
      <c r="E132" s="18">
        <f t="shared" ref="E132:P132" si="43">SUM(E125:E131)</f>
        <v>17.079999999999998</v>
      </c>
      <c r="F132" s="18">
        <f t="shared" si="43"/>
        <v>15.23</v>
      </c>
      <c r="G132" s="18">
        <f t="shared" si="43"/>
        <v>70.849999999999994</v>
      </c>
      <c r="H132" s="18">
        <f t="shared" si="43"/>
        <v>527.58000000000004</v>
      </c>
      <c r="I132" s="18">
        <f t="shared" si="43"/>
        <v>106.02</v>
      </c>
      <c r="J132" s="18">
        <f t="shared" si="43"/>
        <v>89.75</v>
      </c>
      <c r="K132" s="18">
        <f t="shared" si="43"/>
        <v>293.79000000000002</v>
      </c>
      <c r="L132" s="18">
        <f t="shared" si="43"/>
        <v>5.6099999999999994</v>
      </c>
      <c r="M132" s="18">
        <f t="shared" si="43"/>
        <v>0.33699999999999997</v>
      </c>
      <c r="N132" s="18">
        <f t="shared" si="43"/>
        <v>0.24399999999999999</v>
      </c>
      <c r="O132" s="18">
        <f t="shared" si="43"/>
        <v>9.620000000000001</v>
      </c>
      <c r="P132" s="18">
        <f t="shared" si="43"/>
        <v>25.16</v>
      </c>
    </row>
    <row r="133" spans="1:18" ht="15.75">
      <c r="B133" s="14"/>
      <c r="C133" s="18" t="s">
        <v>54</v>
      </c>
      <c r="D133" s="19"/>
      <c r="E133" s="14"/>
      <c r="F133" s="18"/>
      <c r="G133" s="18"/>
      <c r="H133" s="43"/>
      <c r="I133" s="18"/>
      <c r="J133" s="18"/>
      <c r="K133" s="18"/>
      <c r="L133" s="18"/>
      <c r="M133" s="18"/>
      <c r="N133" s="18"/>
      <c r="O133" s="18"/>
      <c r="P133" s="18"/>
    </row>
    <row r="134" spans="1:18" ht="15.75">
      <c r="B134" s="15" t="s">
        <v>56</v>
      </c>
      <c r="C134" s="44" t="s">
        <v>96</v>
      </c>
      <c r="D134" s="15" t="s">
        <v>20</v>
      </c>
      <c r="E134" s="32">
        <v>6.54</v>
      </c>
      <c r="F134" s="14">
        <v>3.03</v>
      </c>
      <c r="G134" s="14">
        <v>24.79</v>
      </c>
      <c r="H134" s="25">
        <v>153</v>
      </c>
      <c r="I134" s="12">
        <v>37.9</v>
      </c>
      <c r="J134" s="12">
        <v>17.3</v>
      </c>
      <c r="K134" s="12">
        <v>70</v>
      </c>
      <c r="L134" s="12">
        <v>0.76</v>
      </c>
      <c r="M134" s="12">
        <v>7.0000000000000007E-2</v>
      </c>
      <c r="N134" s="12">
        <v>0.09</v>
      </c>
      <c r="O134" s="12">
        <v>0.85</v>
      </c>
      <c r="P134" s="12">
        <v>0.09</v>
      </c>
      <c r="Q134" s="12">
        <v>470</v>
      </c>
      <c r="R134" s="12">
        <v>2010</v>
      </c>
    </row>
    <row r="135" spans="1:18" ht="15.75">
      <c r="B135" s="15" t="s">
        <v>48</v>
      </c>
      <c r="C135" s="32" t="s">
        <v>231</v>
      </c>
      <c r="D135" s="15" t="s">
        <v>4</v>
      </c>
      <c r="E135" s="14">
        <v>4.58</v>
      </c>
      <c r="F135" s="14">
        <v>4.08</v>
      </c>
      <c r="G135" s="14">
        <v>7.58</v>
      </c>
      <c r="H135" s="25">
        <v>85</v>
      </c>
      <c r="I135" s="12">
        <v>189.6</v>
      </c>
      <c r="J135" s="12">
        <v>22.1</v>
      </c>
      <c r="K135" s="12">
        <v>142.19999999999999</v>
      </c>
      <c r="L135" s="12">
        <v>0.16</v>
      </c>
      <c r="M135" s="12">
        <v>0.06</v>
      </c>
      <c r="N135" s="12">
        <v>0.24</v>
      </c>
      <c r="O135" s="12">
        <v>0.16</v>
      </c>
      <c r="P135" s="12">
        <v>2.0499999999999998</v>
      </c>
      <c r="Q135" s="12">
        <v>419</v>
      </c>
      <c r="R135" s="12">
        <v>2010</v>
      </c>
    </row>
    <row r="136" spans="1:18" ht="15.75">
      <c r="B136" s="15"/>
      <c r="C136" s="32" t="s">
        <v>265</v>
      </c>
      <c r="D136" s="15"/>
      <c r="E136" s="14"/>
      <c r="F136" s="14"/>
      <c r="G136" s="14"/>
      <c r="H136" s="25"/>
    </row>
    <row r="137" spans="1:18" ht="15.75">
      <c r="B137" s="15"/>
      <c r="C137" s="18" t="s">
        <v>61</v>
      </c>
      <c r="D137" s="23" t="s">
        <v>114</v>
      </c>
      <c r="E137" s="18">
        <f t="shared" ref="E137:P137" si="44">SUM(E134:E135)</f>
        <v>11.120000000000001</v>
      </c>
      <c r="F137" s="18">
        <f t="shared" si="44"/>
        <v>7.1099999999999994</v>
      </c>
      <c r="G137" s="18">
        <f t="shared" si="44"/>
        <v>32.369999999999997</v>
      </c>
      <c r="H137" s="18">
        <f t="shared" si="44"/>
        <v>238</v>
      </c>
      <c r="I137" s="18">
        <f t="shared" si="44"/>
        <v>227.5</v>
      </c>
      <c r="J137" s="18">
        <f t="shared" si="44"/>
        <v>39.400000000000006</v>
      </c>
      <c r="K137" s="18">
        <f t="shared" si="44"/>
        <v>212.2</v>
      </c>
      <c r="L137" s="18">
        <f t="shared" si="44"/>
        <v>0.92</v>
      </c>
      <c r="M137" s="18">
        <f t="shared" si="44"/>
        <v>0.13</v>
      </c>
      <c r="N137" s="18">
        <f t="shared" si="44"/>
        <v>0.32999999999999996</v>
      </c>
      <c r="O137" s="18">
        <f t="shared" si="44"/>
        <v>1.01</v>
      </c>
      <c r="P137" s="18">
        <f t="shared" si="44"/>
        <v>2.1399999999999997</v>
      </c>
    </row>
    <row r="138" spans="1:18" ht="15.75">
      <c r="B138" s="15"/>
      <c r="C138" s="18" t="s">
        <v>57</v>
      </c>
      <c r="D138" s="19"/>
      <c r="E138" s="14"/>
      <c r="F138" s="14"/>
      <c r="G138" s="14"/>
      <c r="H138" s="25"/>
    </row>
    <row r="139" spans="1:18" ht="31.5">
      <c r="B139" s="47" t="s">
        <v>49</v>
      </c>
      <c r="C139" s="44" t="s">
        <v>172</v>
      </c>
      <c r="D139" s="19" t="s">
        <v>4</v>
      </c>
      <c r="E139" s="14">
        <v>3.61</v>
      </c>
      <c r="F139" s="14">
        <v>3.81</v>
      </c>
      <c r="G139" s="14">
        <v>12.62</v>
      </c>
      <c r="H139" s="25">
        <v>99.3</v>
      </c>
      <c r="I139" s="12">
        <v>119.12</v>
      </c>
      <c r="J139" s="12">
        <v>17.3</v>
      </c>
      <c r="K139" s="12">
        <v>103.1</v>
      </c>
      <c r="L139" s="12">
        <v>0.19</v>
      </c>
      <c r="M139" s="12">
        <v>0.05</v>
      </c>
      <c r="N139" s="12">
        <v>0.15</v>
      </c>
      <c r="O139" s="12">
        <v>0.23</v>
      </c>
      <c r="P139" s="12">
        <v>0.68</v>
      </c>
      <c r="Q139" s="12">
        <v>101</v>
      </c>
      <c r="R139" s="12">
        <v>2010</v>
      </c>
    </row>
    <row r="140" spans="1:18" ht="15.75">
      <c r="B140" s="15" t="s">
        <v>48</v>
      </c>
      <c r="C140" s="32" t="s">
        <v>46</v>
      </c>
      <c r="D140" s="15" t="s">
        <v>47</v>
      </c>
      <c r="E140" s="14">
        <v>0.04</v>
      </c>
      <c r="F140" s="14">
        <v>0.01</v>
      </c>
      <c r="G140" s="14">
        <v>6.99</v>
      </c>
      <c r="H140" s="25">
        <v>28</v>
      </c>
      <c r="I140" s="12">
        <v>8</v>
      </c>
      <c r="J140" s="12">
        <v>0.9</v>
      </c>
      <c r="K140" s="12">
        <v>1.6</v>
      </c>
      <c r="L140" s="12">
        <v>0.19</v>
      </c>
      <c r="M140" s="12">
        <v>0</v>
      </c>
      <c r="N140" s="12">
        <v>0</v>
      </c>
      <c r="O140" s="12">
        <v>0.02</v>
      </c>
      <c r="P140" s="12">
        <v>0.02</v>
      </c>
      <c r="Q140" s="12">
        <v>411</v>
      </c>
      <c r="R140" s="12">
        <v>2010</v>
      </c>
    </row>
    <row r="141" spans="1:18" ht="15.75">
      <c r="B141" s="15"/>
      <c r="C141" s="45" t="s">
        <v>63</v>
      </c>
      <c r="D141" s="23" t="s">
        <v>65</v>
      </c>
      <c r="E141" s="18">
        <f>SUM(E139:E140)</f>
        <v>3.65</v>
      </c>
      <c r="F141" s="18">
        <f t="shared" ref="F141:P141" si="45">SUM(F139:F140)</f>
        <v>3.82</v>
      </c>
      <c r="G141" s="18">
        <f t="shared" si="45"/>
        <v>19.61</v>
      </c>
      <c r="H141" s="18">
        <f t="shared" si="45"/>
        <v>127.3</v>
      </c>
      <c r="I141" s="18">
        <f t="shared" si="45"/>
        <v>127.12</v>
      </c>
      <c r="J141" s="18">
        <f t="shared" si="45"/>
        <v>18.2</v>
      </c>
      <c r="K141" s="18">
        <f t="shared" si="45"/>
        <v>104.69999999999999</v>
      </c>
      <c r="L141" s="18">
        <f t="shared" si="45"/>
        <v>0.38</v>
      </c>
      <c r="M141" s="18">
        <f t="shared" si="45"/>
        <v>0.05</v>
      </c>
      <c r="N141" s="18">
        <f t="shared" si="45"/>
        <v>0.15</v>
      </c>
      <c r="O141" s="18">
        <f t="shared" si="45"/>
        <v>0.25</v>
      </c>
      <c r="P141" s="18">
        <f t="shared" si="45"/>
        <v>0.70000000000000007</v>
      </c>
    </row>
    <row r="142" spans="1:18">
      <c r="I142" s="65"/>
      <c r="J142" s="65"/>
      <c r="K142" s="65"/>
      <c r="L142" s="65"/>
      <c r="M142" s="65"/>
      <c r="N142" s="65"/>
      <c r="O142" s="65"/>
      <c r="P142" s="65"/>
      <c r="Q142" s="65"/>
      <c r="R142" s="65"/>
    </row>
    <row r="143" spans="1:18" ht="15.75">
      <c r="B143" s="85" t="s">
        <v>229</v>
      </c>
      <c r="C143" s="86"/>
      <c r="D143" s="86"/>
      <c r="E143" s="86"/>
      <c r="F143" s="86"/>
      <c r="G143" s="86"/>
      <c r="H143" s="86"/>
      <c r="I143" s="10"/>
      <c r="J143" s="10"/>
      <c r="K143" s="10"/>
      <c r="L143" s="10"/>
      <c r="M143" s="10"/>
      <c r="N143" s="10"/>
      <c r="O143" s="10"/>
      <c r="P143" s="10"/>
      <c r="Q143" s="10"/>
      <c r="R143" s="10"/>
    </row>
    <row r="144" spans="1:18" ht="15.75">
      <c r="B144" s="87" t="s">
        <v>230</v>
      </c>
      <c r="C144" s="87"/>
      <c r="D144" s="55"/>
      <c r="E144" s="55"/>
      <c r="F144" s="55"/>
      <c r="G144" s="55"/>
      <c r="H144" s="55"/>
      <c r="I144" s="10"/>
      <c r="J144" s="10"/>
      <c r="K144" s="10"/>
      <c r="L144" s="10"/>
      <c r="M144" s="10"/>
      <c r="N144" s="10"/>
      <c r="O144" s="10"/>
      <c r="P144" s="10"/>
      <c r="Q144" s="10"/>
      <c r="R144" s="10"/>
    </row>
    <row r="145" spans="1:18" ht="15.75">
      <c r="B145" s="88" t="s">
        <v>274</v>
      </c>
      <c r="C145" s="89"/>
      <c r="D145" s="84" t="s">
        <v>268</v>
      </c>
      <c r="E145" s="56"/>
      <c r="F145" s="56"/>
      <c r="G145" s="56"/>
      <c r="H145" s="56"/>
      <c r="I145" s="10"/>
      <c r="J145" s="10"/>
      <c r="K145" s="10"/>
      <c r="L145" s="10"/>
      <c r="M145" s="10"/>
      <c r="N145" s="10"/>
      <c r="O145" s="10"/>
      <c r="P145" s="10"/>
      <c r="Q145" s="10"/>
      <c r="R145" s="10"/>
    </row>
    <row r="146" spans="1:18" ht="15.75">
      <c r="B146" s="5"/>
      <c r="C146" s="8" t="s">
        <v>2</v>
      </c>
      <c r="D146" s="6"/>
      <c r="E146" s="5"/>
      <c r="F146" s="5"/>
      <c r="G146" s="5"/>
      <c r="H146" s="24"/>
    </row>
    <row r="147" spans="1:18" ht="31.5">
      <c r="B147" s="15" t="s">
        <v>62</v>
      </c>
      <c r="C147" s="44" t="s">
        <v>178</v>
      </c>
      <c r="D147" s="19" t="s">
        <v>4</v>
      </c>
      <c r="E147" s="14">
        <v>4.05</v>
      </c>
      <c r="F147" s="14">
        <v>5.69</v>
      </c>
      <c r="G147" s="14">
        <v>20.36</v>
      </c>
      <c r="H147" s="25">
        <v>149</v>
      </c>
      <c r="I147" s="12">
        <v>18.899999999999999</v>
      </c>
      <c r="J147" s="12">
        <v>42.1</v>
      </c>
      <c r="K147" s="12">
        <v>108.7</v>
      </c>
      <c r="L147" s="12">
        <v>1.1599999999999999</v>
      </c>
      <c r="M147" s="12">
        <v>0.11</v>
      </c>
      <c r="N147" s="12">
        <v>0.03</v>
      </c>
      <c r="O147" s="12">
        <v>0.28999999999999998</v>
      </c>
      <c r="P147" s="12">
        <v>0</v>
      </c>
      <c r="Q147" s="12">
        <v>182</v>
      </c>
      <c r="R147" s="12">
        <v>2010</v>
      </c>
    </row>
    <row r="148" spans="1:18" ht="31.5">
      <c r="B148" s="14">
        <v>4</v>
      </c>
      <c r="C148" s="14" t="s">
        <v>40</v>
      </c>
      <c r="D148" s="15" t="s">
        <v>41</v>
      </c>
      <c r="E148" s="14">
        <v>0.08</v>
      </c>
      <c r="F148" s="14">
        <v>3.63</v>
      </c>
      <c r="G148" s="14">
        <v>7.0000000000000007E-2</v>
      </c>
      <c r="H148" s="25">
        <v>33</v>
      </c>
      <c r="I148" s="12">
        <v>1.2</v>
      </c>
      <c r="J148" s="12">
        <v>0</v>
      </c>
      <c r="K148" s="12">
        <v>1.5</v>
      </c>
      <c r="L148" s="12">
        <v>0.01</v>
      </c>
      <c r="M148" s="12">
        <v>5.0000000000000001E-3</v>
      </c>
      <c r="N148" s="12">
        <v>0.06</v>
      </c>
      <c r="O148" s="12">
        <v>0.05</v>
      </c>
      <c r="P148" s="12">
        <v>0</v>
      </c>
      <c r="Q148" s="12">
        <v>6</v>
      </c>
      <c r="R148" s="12">
        <v>2010</v>
      </c>
    </row>
    <row r="149" spans="1:18" ht="15.75">
      <c r="B149" s="15" t="s">
        <v>48</v>
      </c>
      <c r="C149" s="32" t="s">
        <v>199</v>
      </c>
      <c r="D149" s="15" t="s">
        <v>47</v>
      </c>
      <c r="E149" s="14">
        <v>7.0000000000000007E-2</v>
      </c>
      <c r="F149" s="14">
        <v>0.01</v>
      </c>
      <c r="G149" s="14">
        <v>7.1</v>
      </c>
      <c r="H149" s="25">
        <v>29</v>
      </c>
      <c r="I149" s="12">
        <v>9.4</v>
      </c>
      <c r="J149" s="12">
        <v>1.3</v>
      </c>
      <c r="K149" s="12">
        <v>2.4</v>
      </c>
      <c r="L149" s="12">
        <v>0.21</v>
      </c>
      <c r="M149" s="12">
        <v>0</v>
      </c>
      <c r="N149" s="12">
        <v>0</v>
      </c>
      <c r="O149" s="12">
        <v>0.02</v>
      </c>
      <c r="P149" s="12">
        <v>0.01</v>
      </c>
      <c r="Q149" s="12">
        <v>412</v>
      </c>
      <c r="R149" s="12">
        <v>2010</v>
      </c>
    </row>
    <row r="150" spans="1:18" s="10" customFormat="1" ht="35.25" customHeight="1">
      <c r="A150" s="2"/>
      <c r="B150" s="14"/>
      <c r="C150" s="13" t="s">
        <v>8</v>
      </c>
      <c r="D150" s="19" t="s">
        <v>9</v>
      </c>
      <c r="E150" s="14">
        <v>2.37</v>
      </c>
      <c r="F150" s="14">
        <v>0.3</v>
      </c>
      <c r="G150" s="14">
        <v>14.5</v>
      </c>
      <c r="H150" s="25">
        <v>69.959999999999994</v>
      </c>
      <c r="I150" s="12">
        <v>6.9</v>
      </c>
      <c r="J150" s="12">
        <v>9.9</v>
      </c>
      <c r="K150" s="12">
        <v>26.1</v>
      </c>
      <c r="L150" s="12">
        <v>0.6</v>
      </c>
      <c r="M150" s="12">
        <v>4.8000000000000001E-2</v>
      </c>
      <c r="N150" s="12">
        <v>1.7999999999999999E-2</v>
      </c>
      <c r="O150" s="12">
        <v>4.8</v>
      </c>
      <c r="P150" s="12">
        <v>0</v>
      </c>
      <c r="Q150" s="12">
        <v>1</v>
      </c>
      <c r="R150" s="12"/>
    </row>
    <row r="151" spans="1:18" ht="21" customHeight="1">
      <c r="B151" s="16"/>
      <c r="C151" s="18" t="s">
        <v>58</v>
      </c>
      <c r="D151" s="17" t="s">
        <v>44</v>
      </c>
      <c r="E151" s="16">
        <f>SUM(E147:E150)</f>
        <v>6.57</v>
      </c>
      <c r="F151" s="16">
        <f t="shared" ref="F151:P151" si="46">SUM(F147:F150)</f>
        <v>9.6300000000000008</v>
      </c>
      <c r="G151" s="16">
        <f t="shared" si="46"/>
        <v>42.03</v>
      </c>
      <c r="H151" s="16">
        <f t="shared" si="46"/>
        <v>280.95999999999998</v>
      </c>
      <c r="I151" s="16">
        <f t="shared" si="46"/>
        <v>36.4</v>
      </c>
      <c r="J151" s="16">
        <f t="shared" si="46"/>
        <v>53.3</v>
      </c>
      <c r="K151" s="16">
        <f t="shared" si="46"/>
        <v>138.70000000000002</v>
      </c>
      <c r="L151" s="16">
        <f t="shared" si="46"/>
        <v>1.98</v>
      </c>
      <c r="M151" s="16">
        <f t="shared" si="46"/>
        <v>0.16300000000000001</v>
      </c>
      <c r="N151" s="16">
        <f t="shared" si="46"/>
        <v>0.108</v>
      </c>
      <c r="O151" s="16">
        <f t="shared" si="46"/>
        <v>5.16</v>
      </c>
      <c r="P151" s="16">
        <f t="shared" si="46"/>
        <v>0.01</v>
      </c>
      <c r="Q151" s="27"/>
      <c r="R151" s="27"/>
    </row>
    <row r="152" spans="1:18" ht="21" customHeight="1">
      <c r="B152" s="5"/>
      <c r="C152" s="8"/>
      <c r="D152" s="46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</row>
    <row r="153" spans="1:18" ht="15.75">
      <c r="B153" s="5"/>
      <c r="C153" s="8" t="s">
        <v>53</v>
      </c>
      <c r="D153" s="6"/>
      <c r="E153" s="5"/>
      <c r="F153" s="5"/>
      <c r="G153" s="5"/>
      <c r="H153" s="24"/>
    </row>
    <row r="154" spans="1:18" ht="15.75">
      <c r="B154" s="15" t="s">
        <v>69</v>
      </c>
      <c r="C154" s="13" t="s">
        <v>90</v>
      </c>
      <c r="D154" s="15" t="s">
        <v>128</v>
      </c>
      <c r="E154" s="14">
        <v>0.65</v>
      </c>
      <c r="F154" s="14">
        <v>1.38</v>
      </c>
      <c r="G154" s="14">
        <v>3.26</v>
      </c>
      <c r="H154" s="25">
        <v>28.11</v>
      </c>
      <c r="I154" s="12">
        <v>9.1999999999999993</v>
      </c>
      <c r="J154" s="12">
        <v>12.4</v>
      </c>
      <c r="K154" s="12">
        <v>21</v>
      </c>
      <c r="L154" s="12">
        <v>0.36</v>
      </c>
      <c r="M154" s="12">
        <v>1.59</v>
      </c>
      <c r="N154" s="12">
        <v>0.02</v>
      </c>
      <c r="O154" s="12">
        <v>0.25</v>
      </c>
      <c r="P154" s="12">
        <v>1.54</v>
      </c>
      <c r="Q154" s="12">
        <v>55</v>
      </c>
      <c r="R154" s="12">
        <v>2010</v>
      </c>
    </row>
    <row r="155" spans="1:18" ht="15.75">
      <c r="B155" s="15" t="s">
        <v>49</v>
      </c>
      <c r="C155" s="32" t="s">
        <v>134</v>
      </c>
      <c r="D155" s="15" t="s">
        <v>4</v>
      </c>
      <c r="E155" s="14">
        <v>5.16</v>
      </c>
      <c r="F155" s="14">
        <v>5.04</v>
      </c>
      <c r="G155" s="14">
        <v>8.6</v>
      </c>
      <c r="H155" s="25">
        <v>100.4</v>
      </c>
      <c r="I155" s="12">
        <v>27.18</v>
      </c>
      <c r="J155" s="12">
        <v>28.41</v>
      </c>
      <c r="K155" s="12">
        <v>105.9</v>
      </c>
      <c r="L155" s="12">
        <v>0.76</v>
      </c>
      <c r="M155" s="12">
        <v>0.06</v>
      </c>
      <c r="N155" s="12">
        <v>8.6999999999999994E-2</v>
      </c>
      <c r="O155" s="12">
        <v>2.15</v>
      </c>
      <c r="P155" s="12">
        <v>5.47</v>
      </c>
      <c r="Q155" s="12">
        <v>95</v>
      </c>
      <c r="R155" s="12">
        <v>2010</v>
      </c>
    </row>
    <row r="156" spans="1:18" s="10" customFormat="1" ht="26.25" customHeight="1">
      <c r="A156" s="2"/>
      <c r="B156" s="15" t="s">
        <v>93</v>
      </c>
      <c r="C156" s="32" t="s">
        <v>204</v>
      </c>
      <c r="D156" s="15" t="s">
        <v>106</v>
      </c>
      <c r="E156" s="14">
        <v>10.67</v>
      </c>
      <c r="F156" s="14">
        <v>5.38</v>
      </c>
      <c r="G156" s="14">
        <v>9.98</v>
      </c>
      <c r="H156" s="25">
        <v>131</v>
      </c>
      <c r="I156" s="12">
        <v>27.1</v>
      </c>
      <c r="J156" s="12">
        <v>16.899999999999999</v>
      </c>
      <c r="K156" s="12">
        <v>105.4</v>
      </c>
      <c r="L156" s="12">
        <v>1.0900000000000001</v>
      </c>
      <c r="M156" s="12">
        <v>0.06</v>
      </c>
      <c r="N156" s="12">
        <v>0.1</v>
      </c>
      <c r="O156" s="12">
        <v>3.54</v>
      </c>
      <c r="P156" s="12">
        <v>0.5</v>
      </c>
      <c r="Q156" s="12">
        <v>322</v>
      </c>
      <c r="R156" s="12">
        <v>2010</v>
      </c>
    </row>
    <row r="157" spans="1:18" ht="15.75">
      <c r="B157" s="15" t="s">
        <v>62</v>
      </c>
      <c r="C157" s="32" t="s">
        <v>179</v>
      </c>
      <c r="D157" s="15" t="s">
        <v>3</v>
      </c>
      <c r="E157" s="14">
        <v>3.1</v>
      </c>
      <c r="F157" s="14">
        <v>2.79</v>
      </c>
      <c r="G157" s="14">
        <v>21.8</v>
      </c>
      <c r="H157" s="25">
        <v>124.66</v>
      </c>
      <c r="I157" s="12">
        <v>13.6</v>
      </c>
      <c r="J157" s="12">
        <v>13.1</v>
      </c>
      <c r="K157" s="12">
        <v>106.6</v>
      </c>
      <c r="L157" s="12">
        <v>0.61</v>
      </c>
      <c r="M157" s="12">
        <v>0.03</v>
      </c>
      <c r="N157" s="12">
        <v>0.02</v>
      </c>
      <c r="O157" s="12">
        <v>0.61</v>
      </c>
      <c r="P157" s="12">
        <v>0</v>
      </c>
      <c r="Q157" s="12">
        <v>179</v>
      </c>
      <c r="R157" s="12">
        <v>2010</v>
      </c>
    </row>
    <row r="158" spans="1:18" ht="31.5">
      <c r="B158" s="15" t="s">
        <v>48</v>
      </c>
      <c r="C158" s="32" t="s">
        <v>22</v>
      </c>
      <c r="D158" s="15" t="s">
        <v>4</v>
      </c>
      <c r="E158" s="9">
        <v>0.17</v>
      </c>
      <c r="F158" s="9">
        <v>0.01</v>
      </c>
      <c r="G158" s="9">
        <v>26.45</v>
      </c>
      <c r="H158" s="26">
        <v>106.65</v>
      </c>
      <c r="I158" s="41">
        <v>9.0500000000000007</v>
      </c>
      <c r="J158" s="41">
        <v>2.16</v>
      </c>
      <c r="K158" s="41">
        <v>8.08</v>
      </c>
      <c r="L158" s="41">
        <v>0.51</v>
      </c>
      <c r="M158" s="41">
        <v>2E-3</v>
      </c>
      <c r="N158" s="41">
        <v>3.0000000000000001E-3</v>
      </c>
      <c r="O158" s="41">
        <v>0.06</v>
      </c>
      <c r="P158" s="41">
        <v>0.11</v>
      </c>
      <c r="Q158" s="12">
        <v>394</v>
      </c>
      <c r="R158" s="12">
        <v>2011</v>
      </c>
    </row>
    <row r="159" spans="1:18" ht="15.75">
      <c r="B159" s="14"/>
      <c r="C159" s="13" t="s">
        <v>8</v>
      </c>
      <c r="D159" s="19" t="s">
        <v>9</v>
      </c>
      <c r="E159" s="14">
        <v>2.37</v>
      </c>
      <c r="F159" s="14">
        <v>0.3</v>
      </c>
      <c r="G159" s="14">
        <v>14.5</v>
      </c>
      <c r="H159" s="25">
        <v>69.959999999999994</v>
      </c>
      <c r="I159" s="12">
        <v>6.9</v>
      </c>
      <c r="J159" s="12">
        <v>9.9</v>
      </c>
      <c r="K159" s="12">
        <v>26.1</v>
      </c>
      <c r="L159" s="12">
        <v>0.6</v>
      </c>
      <c r="M159" s="12">
        <v>4.8000000000000001E-2</v>
      </c>
      <c r="N159" s="12">
        <v>1.7999999999999999E-2</v>
      </c>
      <c r="O159" s="12">
        <v>4.8</v>
      </c>
      <c r="P159" s="12">
        <v>0</v>
      </c>
      <c r="Q159" s="12">
        <v>1</v>
      </c>
      <c r="R159" s="12">
        <v>2010</v>
      </c>
    </row>
    <row r="160" spans="1:18" ht="15.75">
      <c r="B160" s="14"/>
      <c r="C160" s="14" t="s">
        <v>6</v>
      </c>
      <c r="D160" s="15" t="s">
        <v>9</v>
      </c>
      <c r="E160" s="30">
        <v>1.98</v>
      </c>
      <c r="F160" s="30">
        <v>0.4</v>
      </c>
      <c r="G160" s="30">
        <v>0.36</v>
      </c>
      <c r="H160" s="31">
        <v>52.2</v>
      </c>
      <c r="I160" s="42">
        <v>10.5</v>
      </c>
      <c r="J160" s="42">
        <v>14.1</v>
      </c>
      <c r="K160" s="42">
        <v>47.4</v>
      </c>
      <c r="L160" s="42">
        <v>1.17</v>
      </c>
      <c r="M160" s="42">
        <v>0.05</v>
      </c>
      <c r="N160" s="42">
        <v>0.02</v>
      </c>
      <c r="O160" s="42">
        <v>0.21</v>
      </c>
      <c r="P160" s="42">
        <v>0</v>
      </c>
      <c r="Q160" s="41">
        <v>1</v>
      </c>
      <c r="R160" s="41">
        <v>2016</v>
      </c>
    </row>
    <row r="161" spans="2:18" ht="15.75">
      <c r="B161" s="14"/>
      <c r="C161" s="18" t="s">
        <v>60</v>
      </c>
      <c r="D161" s="23" t="s">
        <v>67</v>
      </c>
      <c r="E161" s="18">
        <f>SUM(E154:E160)</f>
        <v>24.100000000000005</v>
      </c>
      <c r="F161" s="18">
        <f>SUM(F154:F160)</f>
        <v>15.3</v>
      </c>
      <c r="G161" s="18">
        <f t="shared" ref="G161:P161" si="47">SUM(G154:G160)</f>
        <v>84.95</v>
      </c>
      <c r="H161" s="18">
        <f t="shared" si="47"/>
        <v>612.98</v>
      </c>
      <c r="I161" s="18">
        <f t="shared" si="47"/>
        <v>103.53</v>
      </c>
      <c r="J161" s="18">
        <f t="shared" si="47"/>
        <v>96.97</v>
      </c>
      <c r="K161" s="18">
        <f t="shared" si="47"/>
        <v>420.47999999999996</v>
      </c>
      <c r="L161" s="18">
        <f t="shared" si="47"/>
        <v>5.0999999999999996</v>
      </c>
      <c r="M161" s="18">
        <f t="shared" si="47"/>
        <v>1.8400000000000003</v>
      </c>
      <c r="N161" s="18">
        <f t="shared" si="47"/>
        <v>0.26800000000000002</v>
      </c>
      <c r="O161" s="18">
        <f t="shared" si="47"/>
        <v>11.620000000000001</v>
      </c>
      <c r="P161" s="18">
        <f t="shared" si="47"/>
        <v>7.62</v>
      </c>
    </row>
    <row r="162" spans="2:18" ht="15.75">
      <c r="B162" s="14"/>
      <c r="C162" s="18" t="s">
        <v>54</v>
      </c>
      <c r="D162" s="19"/>
      <c r="E162" s="14"/>
      <c r="F162" s="18"/>
      <c r="G162" s="18"/>
      <c r="H162" s="43"/>
      <c r="I162" s="18"/>
      <c r="J162" s="18"/>
      <c r="K162" s="18"/>
      <c r="L162" s="18"/>
      <c r="M162" s="18"/>
      <c r="N162" s="18"/>
      <c r="O162" s="18"/>
      <c r="P162" s="18"/>
    </row>
    <row r="163" spans="2:18" ht="15.75">
      <c r="B163" s="15" t="s">
        <v>121</v>
      </c>
      <c r="C163" s="44" t="s">
        <v>218</v>
      </c>
      <c r="D163" s="15" t="s">
        <v>20</v>
      </c>
      <c r="E163" s="32">
        <v>8.8699999999999992</v>
      </c>
      <c r="F163" s="14">
        <v>4.45</v>
      </c>
      <c r="G163" s="14">
        <v>13.94</v>
      </c>
      <c r="H163" s="25">
        <v>131</v>
      </c>
      <c r="I163" s="12">
        <v>56.8</v>
      </c>
      <c r="J163" s="12">
        <v>11.1</v>
      </c>
      <c r="K163" s="12">
        <v>91.3</v>
      </c>
      <c r="L163" s="12">
        <v>0.35</v>
      </c>
      <c r="M163" s="12">
        <v>0.03</v>
      </c>
      <c r="N163" s="12">
        <v>0.13</v>
      </c>
      <c r="O163" s="12">
        <v>0.3</v>
      </c>
      <c r="P163" s="12">
        <v>0.12</v>
      </c>
      <c r="Q163" s="12">
        <v>244</v>
      </c>
      <c r="R163" s="12">
        <v>2010</v>
      </c>
    </row>
    <row r="164" spans="2:18" ht="15.75">
      <c r="B164" s="15" t="s">
        <v>48</v>
      </c>
      <c r="C164" s="13" t="s">
        <v>79</v>
      </c>
      <c r="D164" s="19" t="s">
        <v>196</v>
      </c>
      <c r="E164" s="14">
        <v>2.34</v>
      </c>
      <c r="F164" s="14">
        <v>2</v>
      </c>
      <c r="G164" s="14">
        <v>10.63</v>
      </c>
      <c r="H164" s="25">
        <v>70</v>
      </c>
      <c r="I164" s="12">
        <v>94.3</v>
      </c>
      <c r="J164" s="12">
        <v>10.5</v>
      </c>
      <c r="K164" s="12">
        <v>67.5</v>
      </c>
      <c r="L164" s="12">
        <v>0.1</v>
      </c>
      <c r="M164" s="12">
        <v>0.03</v>
      </c>
      <c r="N164" s="12">
        <v>0.11</v>
      </c>
      <c r="O164" s="12">
        <v>0.08</v>
      </c>
      <c r="P164" s="12">
        <v>0.98</v>
      </c>
      <c r="Q164" s="12">
        <v>414</v>
      </c>
      <c r="R164" s="12">
        <v>2010</v>
      </c>
    </row>
    <row r="165" spans="2:18" ht="15.75">
      <c r="B165" s="15"/>
      <c r="C165" s="18" t="s">
        <v>61</v>
      </c>
      <c r="D165" s="23" t="s">
        <v>122</v>
      </c>
      <c r="E165" s="18">
        <f t="shared" ref="E165:P165" si="48">SUM(E163:E164)</f>
        <v>11.209999999999999</v>
      </c>
      <c r="F165" s="18">
        <f t="shared" si="48"/>
        <v>6.45</v>
      </c>
      <c r="G165" s="18">
        <f t="shared" si="48"/>
        <v>24.57</v>
      </c>
      <c r="H165" s="18">
        <f t="shared" si="48"/>
        <v>201</v>
      </c>
      <c r="I165" s="18">
        <f t="shared" si="48"/>
        <v>151.1</v>
      </c>
      <c r="J165" s="18">
        <f t="shared" si="48"/>
        <v>21.6</v>
      </c>
      <c r="K165" s="18">
        <f t="shared" si="48"/>
        <v>158.80000000000001</v>
      </c>
      <c r="L165" s="18">
        <f t="shared" si="48"/>
        <v>0.44999999999999996</v>
      </c>
      <c r="M165" s="18">
        <f t="shared" si="48"/>
        <v>0.06</v>
      </c>
      <c r="N165" s="18">
        <f t="shared" si="48"/>
        <v>0.24</v>
      </c>
      <c r="O165" s="18">
        <f t="shared" si="48"/>
        <v>0.38</v>
      </c>
      <c r="P165" s="18">
        <f t="shared" si="48"/>
        <v>1.1000000000000001</v>
      </c>
    </row>
    <row r="166" spans="2:18" ht="15.75">
      <c r="B166" s="15"/>
      <c r="C166" s="18" t="s">
        <v>57</v>
      </c>
      <c r="D166" s="19"/>
      <c r="E166" s="14"/>
      <c r="F166" s="14"/>
      <c r="G166" s="14"/>
      <c r="H166" s="25"/>
    </row>
    <row r="167" spans="2:18" ht="15.75">
      <c r="B167" s="15" t="s">
        <v>62</v>
      </c>
      <c r="C167" s="44" t="s">
        <v>206</v>
      </c>
      <c r="D167" s="15" t="s">
        <v>4</v>
      </c>
      <c r="E167" s="14">
        <v>3.4</v>
      </c>
      <c r="F167" s="14">
        <v>3.96</v>
      </c>
      <c r="G167" s="14">
        <v>22.94</v>
      </c>
      <c r="H167" s="25">
        <v>141</v>
      </c>
      <c r="I167" s="12">
        <v>8.4</v>
      </c>
      <c r="J167" s="12">
        <v>5.9</v>
      </c>
      <c r="K167" s="12">
        <v>29.4</v>
      </c>
      <c r="L167" s="12">
        <v>0.34</v>
      </c>
      <c r="M167" s="12">
        <v>0.03</v>
      </c>
      <c r="N167" s="12">
        <v>0.02</v>
      </c>
      <c r="O167" s="12">
        <v>0.34</v>
      </c>
      <c r="P167" s="12">
        <v>0</v>
      </c>
      <c r="Q167" s="12">
        <v>182</v>
      </c>
      <c r="R167" s="12">
        <v>2010</v>
      </c>
    </row>
    <row r="168" spans="2:18" ht="15.75">
      <c r="B168" s="15" t="s">
        <v>48</v>
      </c>
      <c r="C168" s="32" t="s">
        <v>46</v>
      </c>
      <c r="D168" s="15" t="s">
        <v>47</v>
      </c>
      <c r="E168" s="14">
        <v>0.04</v>
      </c>
      <c r="F168" s="14">
        <v>0.01</v>
      </c>
      <c r="G168" s="14">
        <v>6.99</v>
      </c>
      <c r="H168" s="25">
        <v>28</v>
      </c>
      <c r="I168" s="12">
        <v>8</v>
      </c>
      <c r="J168" s="12">
        <v>0.9</v>
      </c>
      <c r="K168" s="12">
        <v>1.6</v>
      </c>
      <c r="L168" s="12">
        <v>0.19</v>
      </c>
      <c r="M168" s="12">
        <v>0</v>
      </c>
      <c r="N168" s="12">
        <v>0</v>
      </c>
      <c r="O168" s="12">
        <v>0.02</v>
      </c>
      <c r="P168" s="12">
        <v>0.02</v>
      </c>
      <c r="Q168" s="12">
        <v>411</v>
      </c>
      <c r="R168" s="12">
        <v>2010</v>
      </c>
    </row>
    <row r="169" spans="2:18" ht="15.75">
      <c r="B169" s="15"/>
      <c r="C169" s="45" t="s">
        <v>63</v>
      </c>
      <c r="D169" s="23" t="s">
        <v>65</v>
      </c>
      <c r="E169" s="18">
        <f>SUM(E167:E168)</f>
        <v>3.44</v>
      </c>
      <c r="F169" s="18">
        <f t="shared" ref="F169:P169" si="49">SUM(F167:F168)</f>
        <v>3.9699999999999998</v>
      </c>
      <c r="G169" s="18">
        <f t="shared" si="49"/>
        <v>29.93</v>
      </c>
      <c r="H169" s="18">
        <f t="shared" si="49"/>
        <v>169</v>
      </c>
      <c r="I169" s="18">
        <f t="shared" si="49"/>
        <v>16.399999999999999</v>
      </c>
      <c r="J169" s="18">
        <f t="shared" si="49"/>
        <v>6.8000000000000007</v>
      </c>
      <c r="K169" s="18">
        <f t="shared" si="49"/>
        <v>31</v>
      </c>
      <c r="L169" s="18">
        <f t="shared" si="49"/>
        <v>0.53</v>
      </c>
      <c r="M169" s="18">
        <f t="shared" si="49"/>
        <v>0.03</v>
      </c>
      <c r="N169" s="18">
        <f t="shared" si="49"/>
        <v>0.02</v>
      </c>
      <c r="O169" s="18">
        <f t="shared" si="49"/>
        <v>0.36000000000000004</v>
      </c>
      <c r="P169" s="18">
        <f t="shared" si="49"/>
        <v>0.02</v>
      </c>
    </row>
    <row r="170" spans="2:18">
      <c r="I170" s="65"/>
      <c r="J170" s="65"/>
      <c r="K170" s="65"/>
      <c r="L170" s="65"/>
      <c r="M170" s="65"/>
      <c r="N170" s="65"/>
      <c r="O170" s="65"/>
      <c r="P170" s="65"/>
      <c r="Q170" s="65"/>
      <c r="R170" s="65"/>
    </row>
    <row r="171" spans="2:18" ht="15.75">
      <c r="B171" s="85" t="s">
        <v>232</v>
      </c>
      <c r="C171" s="86"/>
      <c r="D171" s="86"/>
      <c r="E171" s="86"/>
      <c r="F171" s="86"/>
      <c r="G171" s="86"/>
      <c r="H171" s="86"/>
      <c r="I171" s="10"/>
      <c r="J171" s="10"/>
      <c r="K171" s="10"/>
      <c r="L171" s="10"/>
      <c r="M171" s="10"/>
      <c r="N171" s="10"/>
      <c r="O171" s="10"/>
      <c r="P171" s="10"/>
      <c r="Q171" s="10"/>
      <c r="R171" s="10"/>
    </row>
    <row r="172" spans="2:18" ht="15.75">
      <c r="B172" s="87" t="s">
        <v>233</v>
      </c>
      <c r="C172" s="87"/>
      <c r="D172" s="55"/>
      <c r="E172" s="55"/>
      <c r="F172" s="55"/>
      <c r="G172" s="55"/>
      <c r="H172" s="55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2:18" ht="15.75">
      <c r="B173" s="88" t="s">
        <v>275</v>
      </c>
      <c r="C173" s="89"/>
      <c r="D173" s="84" t="s">
        <v>268</v>
      </c>
      <c r="E173" s="56"/>
      <c r="F173" s="56"/>
      <c r="G173" s="56"/>
      <c r="H173" s="56"/>
      <c r="I173" s="10"/>
      <c r="J173" s="10"/>
      <c r="K173" s="10"/>
      <c r="L173" s="10"/>
      <c r="M173" s="10"/>
      <c r="N173" s="10"/>
      <c r="O173" s="10"/>
      <c r="P173" s="10"/>
      <c r="Q173" s="10"/>
      <c r="R173" s="10"/>
    </row>
    <row r="174" spans="2:18" ht="15.75">
      <c r="B174" s="5"/>
      <c r="C174" s="8" t="s">
        <v>2</v>
      </c>
      <c r="D174" s="6"/>
      <c r="E174" s="5"/>
      <c r="F174" s="5"/>
      <c r="G174" s="5"/>
      <c r="H174" s="24"/>
    </row>
    <row r="175" spans="2:18" ht="31.5">
      <c r="B175" s="15" t="s">
        <v>62</v>
      </c>
      <c r="C175" s="44" t="s">
        <v>207</v>
      </c>
      <c r="D175" s="15" t="s">
        <v>4</v>
      </c>
      <c r="E175" s="32">
        <v>3.2</v>
      </c>
      <c r="F175" s="14">
        <v>44</v>
      </c>
      <c r="G175" s="14">
        <v>24.84</v>
      </c>
      <c r="H175" s="25">
        <v>116.25</v>
      </c>
      <c r="I175" s="12">
        <v>27</v>
      </c>
      <c r="J175" s="12">
        <v>16.350000000000001</v>
      </c>
      <c r="K175" s="12">
        <v>112.13</v>
      </c>
      <c r="L175" s="12">
        <v>0.61</v>
      </c>
      <c r="M175" s="12">
        <v>0.06</v>
      </c>
      <c r="N175" s="12">
        <v>0.02</v>
      </c>
      <c r="O175" s="12">
        <v>0.76</v>
      </c>
      <c r="P175" s="12">
        <v>0</v>
      </c>
      <c r="Q175" s="12">
        <v>182</v>
      </c>
      <c r="R175" s="12">
        <v>2010</v>
      </c>
    </row>
    <row r="176" spans="2:18" ht="31.5">
      <c r="B176" s="14">
        <v>4</v>
      </c>
      <c r="C176" s="14" t="s">
        <v>40</v>
      </c>
      <c r="D176" s="15" t="s">
        <v>41</v>
      </c>
      <c r="E176" s="14">
        <v>1.1599999999999999</v>
      </c>
      <c r="F176" s="14">
        <v>1.48</v>
      </c>
      <c r="G176" s="14">
        <v>0</v>
      </c>
      <c r="H176" s="25">
        <v>18</v>
      </c>
      <c r="I176" s="12">
        <v>44</v>
      </c>
      <c r="J176" s="12">
        <v>1.75</v>
      </c>
      <c r="K176" s="12">
        <v>25</v>
      </c>
      <c r="L176" s="12">
        <v>0.5</v>
      </c>
      <c r="M176" s="12">
        <v>0</v>
      </c>
      <c r="N176" s="12">
        <v>1.4999999999999999E-2</v>
      </c>
      <c r="O176" s="12">
        <v>0.01</v>
      </c>
      <c r="P176" s="12">
        <v>3.5000000000000003E-2</v>
      </c>
      <c r="Q176" s="12">
        <v>7</v>
      </c>
      <c r="R176" s="12">
        <v>2010</v>
      </c>
    </row>
    <row r="177" spans="1:18" ht="15.75">
      <c r="B177" s="15" t="s">
        <v>48</v>
      </c>
      <c r="C177" s="32" t="s">
        <v>46</v>
      </c>
      <c r="D177" s="15" t="s">
        <v>47</v>
      </c>
      <c r="E177" s="14">
        <v>0.04</v>
      </c>
      <c r="F177" s="14">
        <v>0.01</v>
      </c>
      <c r="G177" s="14">
        <v>6.99</v>
      </c>
      <c r="H177" s="25">
        <v>28</v>
      </c>
      <c r="I177" s="12">
        <v>8</v>
      </c>
      <c r="J177" s="12">
        <v>0.9</v>
      </c>
      <c r="K177" s="12">
        <v>1.6</v>
      </c>
      <c r="L177" s="12">
        <v>0.19</v>
      </c>
      <c r="M177" s="12">
        <v>0</v>
      </c>
      <c r="N177" s="12">
        <v>0</v>
      </c>
      <c r="O177" s="12">
        <v>0.02</v>
      </c>
      <c r="P177" s="12">
        <v>0.02</v>
      </c>
      <c r="Q177" s="12">
        <v>411</v>
      </c>
      <c r="R177" s="12">
        <v>2010</v>
      </c>
    </row>
    <row r="178" spans="1:18" s="10" customFormat="1" ht="35.25" customHeight="1">
      <c r="A178" s="2"/>
      <c r="B178" s="14"/>
      <c r="C178" s="13" t="s">
        <v>8</v>
      </c>
      <c r="D178" s="19" t="s">
        <v>9</v>
      </c>
      <c r="E178" s="14">
        <v>2.37</v>
      </c>
      <c r="F178" s="14">
        <v>0.3</v>
      </c>
      <c r="G178" s="14">
        <v>14.5</v>
      </c>
      <c r="H178" s="25">
        <v>69.959999999999994</v>
      </c>
      <c r="I178" s="12">
        <v>6.9</v>
      </c>
      <c r="J178" s="12">
        <v>9.9</v>
      </c>
      <c r="K178" s="12">
        <v>26.1</v>
      </c>
      <c r="L178" s="12">
        <v>0.6</v>
      </c>
      <c r="M178" s="12">
        <v>4.8000000000000001E-2</v>
      </c>
      <c r="N178" s="12">
        <v>1.7999999999999999E-2</v>
      </c>
      <c r="O178" s="12">
        <v>4.8</v>
      </c>
      <c r="P178" s="12">
        <v>0</v>
      </c>
      <c r="Q178" s="12">
        <v>1</v>
      </c>
      <c r="R178" s="12"/>
    </row>
    <row r="179" spans="1:18" ht="21" customHeight="1">
      <c r="B179" s="16"/>
      <c r="C179" s="18" t="s">
        <v>58</v>
      </c>
      <c r="D179" s="17" t="s">
        <v>44</v>
      </c>
      <c r="E179" s="16">
        <f>SUM(E175:E178)</f>
        <v>6.7700000000000005</v>
      </c>
      <c r="F179" s="16">
        <f t="shared" ref="F179:P179" si="50">SUM(F175:F178)</f>
        <v>45.789999999999992</v>
      </c>
      <c r="G179" s="16">
        <f t="shared" si="50"/>
        <v>46.33</v>
      </c>
      <c r="H179" s="16">
        <f t="shared" si="50"/>
        <v>232.20999999999998</v>
      </c>
      <c r="I179" s="16">
        <f t="shared" si="50"/>
        <v>85.9</v>
      </c>
      <c r="J179" s="16">
        <f t="shared" si="50"/>
        <v>28.9</v>
      </c>
      <c r="K179" s="16">
        <f t="shared" si="50"/>
        <v>164.82999999999998</v>
      </c>
      <c r="L179" s="16">
        <f t="shared" si="50"/>
        <v>1.9</v>
      </c>
      <c r="M179" s="16">
        <f t="shared" si="50"/>
        <v>0.108</v>
      </c>
      <c r="N179" s="16">
        <f t="shared" si="50"/>
        <v>5.3000000000000005E-2</v>
      </c>
      <c r="O179" s="16">
        <f t="shared" si="50"/>
        <v>5.59</v>
      </c>
      <c r="P179" s="16">
        <f t="shared" si="50"/>
        <v>5.5000000000000007E-2</v>
      </c>
      <c r="Q179" s="27"/>
      <c r="R179" s="27"/>
    </row>
    <row r="180" spans="1:18" ht="21" customHeight="1">
      <c r="B180" s="5"/>
      <c r="C180" s="8"/>
      <c r="D180" s="46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</row>
    <row r="181" spans="1:18" ht="15.75">
      <c r="B181" s="5"/>
      <c r="C181" s="8" t="s">
        <v>53</v>
      </c>
      <c r="D181" s="6"/>
      <c r="E181" s="5"/>
      <c r="F181" s="5"/>
      <c r="G181" s="5"/>
      <c r="H181" s="24"/>
    </row>
    <row r="182" spans="1:18" ht="15.75">
      <c r="B182" s="15"/>
      <c r="C182" s="38" t="s">
        <v>264</v>
      </c>
      <c r="D182" s="15" t="s">
        <v>128</v>
      </c>
      <c r="E182" s="14">
        <v>0.22</v>
      </c>
      <c r="F182" s="14">
        <v>0</v>
      </c>
      <c r="G182" s="14">
        <v>0.73</v>
      </c>
      <c r="H182" s="25">
        <v>3.47</v>
      </c>
      <c r="I182" s="12">
        <v>9.34</v>
      </c>
      <c r="J182" s="12">
        <v>5.7</v>
      </c>
      <c r="K182" s="12">
        <v>17.14</v>
      </c>
      <c r="L182" s="12">
        <v>0.74</v>
      </c>
      <c r="M182" s="12">
        <v>0</v>
      </c>
      <c r="N182" s="12">
        <v>0</v>
      </c>
      <c r="O182" s="12">
        <v>0.96</v>
      </c>
      <c r="P182" s="12">
        <v>4.07</v>
      </c>
    </row>
    <row r="183" spans="1:18" ht="31.5">
      <c r="B183" s="15" t="s">
        <v>49</v>
      </c>
      <c r="C183" s="32" t="s">
        <v>208</v>
      </c>
      <c r="D183" s="15" t="s">
        <v>4</v>
      </c>
      <c r="E183" s="14">
        <v>1.22</v>
      </c>
      <c r="F183" s="14">
        <v>3</v>
      </c>
      <c r="G183" s="14">
        <v>8.4600000000000009</v>
      </c>
      <c r="H183" s="25">
        <v>65.849999999999994</v>
      </c>
      <c r="I183" s="12">
        <v>21.97</v>
      </c>
      <c r="J183" s="12">
        <v>17.97</v>
      </c>
      <c r="K183" s="12">
        <v>38.65</v>
      </c>
      <c r="L183" s="12">
        <v>0.8</v>
      </c>
      <c r="M183" s="12">
        <v>0.05</v>
      </c>
      <c r="N183" s="12">
        <v>0.03</v>
      </c>
      <c r="O183" s="12">
        <v>0.48</v>
      </c>
      <c r="P183" s="12">
        <v>5.27</v>
      </c>
      <c r="Q183" s="12">
        <v>64</v>
      </c>
      <c r="R183" s="12">
        <v>2010</v>
      </c>
    </row>
    <row r="184" spans="1:18" s="10" customFormat="1" ht="35.25" customHeight="1">
      <c r="A184" s="2"/>
      <c r="B184" s="15" t="s">
        <v>51</v>
      </c>
      <c r="C184" s="76" t="s">
        <v>258</v>
      </c>
      <c r="D184" s="15" t="s">
        <v>106</v>
      </c>
      <c r="E184" s="14">
        <v>8.02</v>
      </c>
      <c r="F184" s="14">
        <v>2.82</v>
      </c>
      <c r="G184" s="14">
        <v>5.99</v>
      </c>
      <c r="H184" s="25">
        <v>81</v>
      </c>
      <c r="I184" s="12">
        <v>31.9</v>
      </c>
      <c r="J184" s="12">
        <v>18.100000000000001</v>
      </c>
      <c r="K184" s="12">
        <v>110.4</v>
      </c>
      <c r="L184" s="12">
        <v>0.45</v>
      </c>
      <c r="M184" s="12">
        <v>0.05</v>
      </c>
      <c r="N184" s="12">
        <v>0.06</v>
      </c>
      <c r="O184" s="12">
        <v>1.1100000000000001</v>
      </c>
      <c r="P184" s="12">
        <v>0.26</v>
      </c>
      <c r="Q184" s="12">
        <v>271</v>
      </c>
      <c r="R184" s="12">
        <v>2010</v>
      </c>
    </row>
    <row r="185" spans="1:18" ht="15.75">
      <c r="B185" s="15" t="s">
        <v>52</v>
      </c>
      <c r="C185" s="32" t="s">
        <v>259</v>
      </c>
      <c r="D185" s="15" t="s">
        <v>3</v>
      </c>
      <c r="E185" s="14">
        <v>1.91</v>
      </c>
      <c r="F185" s="14">
        <v>2.88</v>
      </c>
      <c r="G185" s="14">
        <v>15.34</v>
      </c>
      <c r="H185" s="25">
        <v>94.9</v>
      </c>
      <c r="I185" s="12">
        <v>9.76</v>
      </c>
      <c r="J185" s="12">
        <v>19.55</v>
      </c>
      <c r="K185" s="12">
        <v>53.15</v>
      </c>
      <c r="L185" s="12">
        <v>0.77</v>
      </c>
      <c r="M185" s="12">
        <v>0.10199999999999999</v>
      </c>
      <c r="N185" s="12">
        <v>0.06</v>
      </c>
      <c r="O185" s="12">
        <v>1.04</v>
      </c>
      <c r="P185" s="12">
        <v>14</v>
      </c>
      <c r="Q185" s="12">
        <v>336</v>
      </c>
      <c r="R185" s="12">
        <v>2010</v>
      </c>
    </row>
    <row r="186" spans="1:18" ht="15.75">
      <c r="B186" s="15"/>
      <c r="C186" s="32" t="s">
        <v>260</v>
      </c>
      <c r="D186" s="15" t="s">
        <v>4</v>
      </c>
      <c r="E186" s="9">
        <v>0.12</v>
      </c>
      <c r="F186" s="9">
        <v>0.12</v>
      </c>
      <c r="G186" s="9">
        <v>17.91</v>
      </c>
      <c r="H186" s="26">
        <v>73.2</v>
      </c>
      <c r="I186" s="41">
        <v>10.86</v>
      </c>
      <c r="J186" s="41">
        <v>2.7</v>
      </c>
      <c r="K186" s="41">
        <v>3.3</v>
      </c>
      <c r="L186" s="41">
        <v>0.71</v>
      </c>
      <c r="M186" s="41">
        <v>7.0000000000000001E-3</v>
      </c>
      <c r="N186" s="41">
        <v>6.0000000000000001E-3</v>
      </c>
      <c r="O186" s="41">
        <v>7.0000000000000007E-2</v>
      </c>
      <c r="P186" s="41">
        <v>1.29</v>
      </c>
      <c r="Q186" s="12">
        <v>390</v>
      </c>
      <c r="R186" s="12">
        <v>2011</v>
      </c>
    </row>
    <row r="187" spans="1:18" ht="15.75">
      <c r="B187" s="14"/>
      <c r="C187" s="13" t="s">
        <v>8</v>
      </c>
      <c r="D187" s="19" t="s">
        <v>9</v>
      </c>
      <c r="E187" s="14">
        <v>2.37</v>
      </c>
      <c r="F187" s="14">
        <v>0.3</v>
      </c>
      <c r="G187" s="14">
        <v>14.5</v>
      </c>
      <c r="H187" s="25">
        <v>69.959999999999994</v>
      </c>
      <c r="I187" s="12">
        <v>6.9</v>
      </c>
      <c r="J187" s="12">
        <v>9.9</v>
      </c>
      <c r="K187" s="12">
        <v>26.1</v>
      </c>
      <c r="L187" s="12">
        <v>0.6</v>
      </c>
      <c r="M187" s="12">
        <v>4.8000000000000001E-2</v>
      </c>
      <c r="N187" s="12">
        <v>1.7999999999999999E-2</v>
      </c>
      <c r="O187" s="12">
        <v>4.8</v>
      </c>
      <c r="P187" s="12">
        <v>0</v>
      </c>
      <c r="Q187" s="12">
        <v>1</v>
      </c>
      <c r="R187" s="12">
        <v>2010</v>
      </c>
    </row>
    <row r="188" spans="1:18" ht="15.75">
      <c r="B188" s="14"/>
      <c r="C188" s="14" t="s">
        <v>6</v>
      </c>
      <c r="D188" s="15" t="s">
        <v>9</v>
      </c>
      <c r="E188" s="30">
        <v>1.98</v>
      </c>
      <c r="F188" s="30">
        <v>0.4</v>
      </c>
      <c r="G188" s="30">
        <v>0.36</v>
      </c>
      <c r="H188" s="31">
        <v>52.2</v>
      </c>
      <c r="I188" s="42">
        <v>10.5</v>
      </c>
      <c r="J188" s="42">
        <v>14.1</v>
      </c>
      <c r="K188" s="42">
        <v>47.4</v>
      </c>
      <c r="L188" s="42">
        <v>1.17</v>
      </c>
      <c r="M188" s="42">
        <v>0.05</v>
      </c>
      <c r="N188" s="42">
        <v>0.02</v>
      </c>
      <c r="O188" s="42">
        <v>0.21</v>
      </c>
      <c r="P188" s="42">
        <v>0</v>
      </c>
      <c r="Q188" s="41">
        <v>1</v>
      </c>
      <c r="R188" s="41">
        <v>2016</v>
      </c>
    </row>
    <row r="189" spans="1:18" ht="15.75">
      <c r="B189" s="14"/>
      <c r="C189" s="18" t="s">
        <v>60</v>
      </c>
      <c r="D189" s="23" t="s">
        <v>67</v>
      </c>
      <c r="E189" s="18">
        <f>SUM(E182:E188)</f>
        <v>15.84</v>
      </c>
      <c r="F189" s="18">
        <f>SUM(F182:F188)</f>
        <v>9.52</v>
      </c>
      <c r="G189" s="18">
        <f t="shared" ref="G189:P189" si="51">SUM(G182:G188)</f>
        <v>63.290000000000006</v>
      </c>
      <c r="H189" s="18">
        <f t="shared" si="51"/>
        <v>440.58</v>
      </c>
      <c r="I189" s="18">
        <f t="shared" si="51"/>
        <v>101.23</v>
      </c>
      <c r="J189" s="18">
        <f t="shared" si="51"/>
        <v>88.02</v>
      </c>
      <c r="K189" s="18">
        <f t="shared" si="51"/>
        <v>296.14</v>
      </c>
      <c r="L189" s="18">
        <f t="shared" si="51"/>
        <v>5.2399999999999993</v>
      </c>
      <c r="M189" s="18">
        <f t="shared" si="51"/>
        <v>0.307</v>
      </c>
      <c r="N189" s="18">
        <f t="shared" si="51"/>
        <v>0.19399999999999998</v>
      </c>
      <c r="O189" s="18">
        <f t="shared" si="51"/>
        <v>8.67</v>
      </c>
      <c r="P189" s="18">
        <f t="shared" si="51"/>
        <v>24.89</v>
      </c>
    </row>
    <row r="190" spans="1:18" ht="15.75">
      <c r="B190" s="14"/>
      <c r="C190" s="18" t="s">
        <v>54</v>
      </c>
      <c r="D190" s="19"/>
      <c r="E190" s="14"/>
      <c r="F190" s="18"/>
      <c r="G190" s="18"/>
      <c r="H190" s="43"/>
      <c r="I190" s="18"/>
      <c r="J190" s="18"/>
      <c r="K190" s="18"/>
      <c r="L190" s="18"/>
      <c r="M190" s="18"/>
      <c r="N190" s="18"/>
      <c r="O190" s="18"/>
      <c r="P190" s="18"/>
    </row>
    <row r="191" spans="1:18" ht="15.75">
      <c r="B191" s="15" t="s">
        <v>56</v>
      </c>
      <c r="C191" s="44" t="s">
        <v>119</v>
      </c>
      <c r="D191" s="15" t="s">
        <v>120</v>
      </c>
      <c r="E191" s="32">
        <v>3.95</v>
      </c>
      <c r="F191" s="14">
        <v>4.0599999999999996</v>
      </c>
      <c r="G191" s="14">
        <v>27.24</v>
      </c>
      <c r="H191" s="25">
        <v>161</v>
      </c>
      <c r="I191" s="12">
        <v>11.2</v>
      </c>
      <c r="J191" s="12">
        <v>14.2</v>
      </c>
      <c r="K191" s="12">
        <v>38.299999999999997</v>
      </c>
      <c r="L191" s="12">
        <v>0.7</v>
      </c>
      <c r="M191" s="12">
        <v>7.0000000000000007E-2</v>
      </c>
      <c r="N191" s="12">
        <v>0.04</v>
      </c>
      <c r="O191" s="12">
        <v>0.78</v>
      </c>
      <c r="P191" s="12">
        <v>0</v>
      </c>
      <c r="Q191" s="12">
        <v>450</v>
      </c>
      <c r="R191" s="12">
        <v>2010</v>
      </c>
    </row>
    <row r="192" spans="1:18" ht="15.75">
      <c r="B192" s="15" t="s">
        <v>48</v>
      </c>
      <c r="C192" s="13" t="s">
        <v>77</v>
      </c>
      <c r="D192" s="19" t="s">
        <v>196</v>
      </c>
      <c r="E192" s="14">
        <v>3.15</v>
      </c>
      <c r="F192" s="14">
        <v>2.72</v>
      </c>
      <c r="G192" s="14">
        <v>12.96</v>
      </c>
      <c r="H192" s="25">
        <v>89</v>
      </c>
      <c r="I192" s="12">
        <v>114.7</v>
      </c>
      <c r="J192" s="12">
        <v>16.7</v>
      </c>
      <c r="K192" s="12">
        <v>95.9</v>
      </c>
      <c r="L192" s="12">
        <v>0.41</v>
      </c>
      <c r="M192" s="12">
        <v>0.04</v>
      </c>
      <c r="N192" s="12">
        <v>0.14000000000000001</v>
      </c>
      <c r="O192" s="12">
        <v>0.13</v>
      </c>
      <c r="P192" s="12">
        <v>1.2</v>
      </c>
      <c r="Q192" s="12">
        <v>416</v>
      </c>
      <c r="R192" s="12">
        <v>2010</v>
      </c>
    </row>
    <row r="193" spans="2:18" ht="15.75">
      <c r="B193" s="15"/>
      <c r="C193" s="18" t="s">
        <v>61</v>
      </c>
      <c r="D193" s="23" t="s">
        <v>114</v>
      </c>
      <c r="E193" s="18">
        <f t="shared" ref="E193:P193" si="52">SUM(E191:E192)</f>
        <v>7.1</v>
      </c>
      <c r="F193" s="18">
        <f t="shared" si="52"/>
        <v>6.7799999999999994</v>
      </c>
      <c r="G193" s="18">
        <f t="shared" si="52"/>
        <v>40.200000000000003</v>
      </c>
      <c r="H193" s="18">
        <f t="shared" si="52"/>
        <v>250</v>
      </c>
      <c r="I193" s="18">
        <f t="shared" si="52"/>
        <v>125.9</v>
      </c>
      <c r="J193" s="18">
        <f t="shared" si="52"/>
        <v>30.9</v>
      </c>
      <c r="K193" s="18">
        <f t="shared" si="52"/>
        <v>134.19999999999999</v>
      </c>
      <c r="L193" s="18">
        <f t="shared" si="52"/>
        <v>1.1099999999999999</v>
      </c>
      <c r="M193" s="18">
        <f t="shared" si="52"/>
        <v>0.11000000000000001</v>
      </c>
      <c r="N193" s="18">
        <f t="shared" si="52"/>
        <v>0.18000000000000002</v>
      </c>
      <c r="O193" s="18">
        <f t="shared" si="52"/>
        <v>0.91</v>
      </c>
      <c r="P193" s="18">
        <f t="shared" si="52"/>
        <v>1.2</v>
      </c>
    </row>
    <row r="194" spans="2:18" ht="15.75">
      <c r="B194" s="15"/>
      <c r="C194" s="18" t="s">
        <v>57</v>
      </c>
      <c r="D194" s="19"/>
      <c r="E194" s="14"/>
      <c r="F194" s="14"/>
      <c r="G194" s="14"/>
      <c r="H194" s="25"/>
    </row>
    <row r="195" spans="2:18" ht="15.75">
      <c r="B195" s="15" t="s">
        <v>80</v>
      </c>
      <c r="C195" s="44" t="s">
        <v>173</v>
      </c>
      <c r="D195" s="19" t="s">
        <v>4</v>
      </c>
      <c r="E195" s="14">
        <v>8.5</v>
      </c>
      <c r="F195" s="14">
        <v>9.43</v>
      </c>
      <c r="G195" s="14">
        <v>47.94</v>
      </c>
      <c r="H195" s="25">
        <v>311</v>
      </c>
      <c r="I195" s="12">
        <v>17.899999999999999</v>
      </c>
      <c r="J195" s="12">
        <v>30.4</v>
      </c>
      <c r="K195" s="12">
        <v>75</v>
      </c>
      <c r="L195" s="12">
        <v>1.83</v>
      </c>
      <c r="M195" s="12">
        <v>0.11</v>
      </c>
      <c r="N195" s="12">
        <v>7.0000000000000007E-2</v>
      </c>
      <c r="O195" s="12">
        <v>1.26</v>
      </c>
      <c r="P195" s="12">
        <v>0</v>
      </c>
      <c r="Q195" s="12">
        <v>223</v>
      </c>
      <c r="R195" s="12">
        <v>2010</v>
      </c>
    </row>
    <row r="196" spans="2:18" ht="15.75">
      <c r="B196" s="15" t="s">
        <v>48</v>
      </c>
      <c r="C196" s="32" t="s">
        <v>46</v>
      </c>
      <c r="D196" s="15" t="s">
        <v>196</v>
      </c>
      <c r="E196" s="14">
        <v>2.65</v>
      </c>
      <c r="F196" s="14">
        <v>2.33</v>
      </c>
      <c r="G196" s="14">
        <v>11.31</v>
      </c>
      <c r="H196" s="25">
        <v>77</v>
      </c>
      <c r="I196" s="12">
        <v>112</v>
      </c>
      <c r="J196" s="12">
        <v>13.5</v>
      </c>
      <c r="K196" s="12">
        <v>82.6</v>
      </c>
      <c r="L196" s="12">
        <v>0.28000000000000003</v>
      </c>
      <c r="M196" s="12">
        <v>0.04</v>
      </c>
      <c r="N196" s="12">
        <v>0.14000000000000001</v>
      </c>
      <c r="O196" s="12">
        <v>0.11</v>
      </c>
      <c r="P196" s="12">
        <v>1.19</v>
      </c>
      <c r="Q196" s="12">
        <v>413</v>
      </c>
      <c r="R196" s="12">
        <v>2010</v>
      </c>
    </row>
    <row r="197" spans="2:18" ht="15.75">
      <c r="B197" s="15"/>
      <c r="C197" s="45" t="s">
        <v>63</v>
      </c>
      <c r="D197" s="23" t="s">
        <v>65</v>
      </c>
      <c r="E197" s="18">
        <f>SUM(E195:E196)</f>
        <v>11.15</v>
      </c>
      <c r="F197" s="18">
        <f t="shared" ref="F197:P197" si="53">SUM(F195:F196)</f>
        <v>11.76</v>
      </c>
      <c r="G197" s="18">
        <f t="shared" si="53"/>
        <v>59.25</v>
      </c>
      <c r="H197" s="18">
        <f t="shared" si="53"/>
        <v>388</v>
      </c>
      <c r="I197" s="18">
        <f t="shared" si="53"/>
        <v>129.9</v>
      </c>
      <c r="J197" s="18">
        <f t="shared" si="53"/>
        <v>43.9</v>
      </c>
      <c r="K197" s="18">
        <f t="shared" si="53"/>
        <v>157.6</v>
      </c>
      <c r="L197" s="18">
        <f t="shared" si="53"/>
        <v>2.1100000000000003</v>
      </c>
      <c r="M197" s="18">
        <f t="shared" si="53"/>
        <v>0.15</v>
      </c>
      <c r="N197" s="18">
        <f t="shared" si="53"/>
        <v>0.21000000000000002</v>
      </c>
      <c r="O197" s="18">
        <f t="shared" si="53"/>
        <v>1.37</v>
      </c>
      <c r="P197" s="18">
        <f t="shared" si="53"/>
        <v>1.19</v>
      </c>
    </row>
    <row r="198" spans="2:18">
      <c r="I198" s="65"/>
      <c r="J198" s="65"/>
      <c r="K198" s="65"/>
      <c r="L198" s="65"/>
      <c r="M198" s="65"/>
      <c r="N198" s="65"/>
      <c r="O198" s="65"/>
      <c r="P198" s="65"/>
      <c r="Q198" s="65"/>
      <c r="R198" s="65"/>
    </row>
    <row r="199" spans="2:18" ht="15.75">
      <c r="B199" s="85" t="s">
        <v>234</v>
      </c>
      <c r="C199" s="86"/>
      <c r="D199" s="86"/>
      <c r="E199" s="86"/>
      <c r="F199" s="86"/>
      <c r="G199" s="86"/>
      <c r="H199" s="86"/>
      <c r="I199" s="10"/>
      <c r="J199" s="10"/>
      <c r="K199" s="10"/>
      <c r="L199" s="10"/>
      <c r="M199" s="10"/>
      <c r="N199" s="10"/>
      <c r="O199" s="10"/>
      <c r="P199" s="10"/>
      <c r="Q199" s="10"/>
      <c r="R199" s="10"/>
    </row>
    <row r="200" spans="2:18" ht="15.75">
      <c r="B200" s="87" t="s">
        <v>235</v>
      </c>
      <c r="C200" s="87"/>
      <c r="D200" s="55"/>
      <c r="E200" s="55"/>
      <c r="F200" s="55"/>
      <c r="G200" s="55"/>
      <c r="H200" s="55"/>
      <c r="I200" s="10"/>
      <c r="J200" s="10"/>
      <c r="K200" s="10"/>
      <c r="L200" s="10"/>
      <c r="M200" s="10"/>
      <c r="N200" s="10"/>
      <c r="O200" s="10"/>
      <c r="P200" s="10"/>
      <c r="Q200" s="10"/>
      <c r="R200" s="10"/>
    </row>
    <row r="201" spans="2:18" ht="15.75">
      <c r="B201" s="88" t="s">
        <v>276</v>
      </c>
      <c r="C201" s="89"/>
      <c r="D201" s="84" t="s">
        <v>268</v>
      </c>
      <c r="E201" s="56"/>
      <c r="F201" s="56"/>
      <c r="G201" s="56"/>
      <c r="H201" s="56"/>
      <c r="I201" s="10"/>
      <c r="J201" s="10"/>
      <c r="K201" s="10"/>
      <c r="L201" s="10"/>
      <c r="M201" s="10"/>
      <c r="N201" s="10"/>
      <c r="O201" s="10"/>
      <c r="P201" s="10"/>
      <c r="Q201" s="10"/>
      <c r="R201" s="10"/>
    </row>
    <row r="202" spans="2:18" ht="15.75">
      <c r="B202" s="5"/>
      <c r="C202" s="8" t="s">
        <v>2</v>
      </c>
      <c r="D202" s="6"/>
      <c r="E202" s="5"/>
      <c r="F202" s="5"/>
      <c r="G202" s="5"/>
      <c r="H202" s="24"/>
    </row>
    <row r="203" spans="2:18" ht="15.75">
      <c r="B203" s="15" t="s">
        <v>83</v>
      </c>
      <c r="C203" s="44" t="s">
        <v>84</v>
      </c>
      <c r="D203" s="15" t="s">
        <v>85</v>
      </c>
      <c r="E203" s="32">
        <v>6.42</v>
      </c>
      <c r="F203" s="14">
        <v>8.77</v>
      </c>
      <c r="G203" s="14">
        <v>3.96</v>
      </c>
      <c r="H203" s="25">
        <v>120</v>
      </c>
      <c r="I203" s="12">
        <v>51.2</v>
      </c>
      <c r="J203" s="12">
        <v>10.1</v>
      </c>
      <c r="K203" s="12">
        <v>114.8</v>
      </c>
      <c r="L203" s="12">
        <v>1.32</v>
      </c>
      <c r="M203" s="12">
        <v>0.05</v>
      </c>
      <c r="N203" s="12">
        <v>0.25</v>
      </c>
      <c r="O203" s="12">
        <v>0.21</v>
      </c>
      <c r="P203" s="12">
        <v>0.21</v>
      </c>
      <c r="Q203" s="12">
        <v>242</v>
      </c>
      <c r="R203" s="12">
        <v>2010</v>
      </c>
    </row>
    <row r="204" spans="2:18" ht="31.5">
      <c r="B204" s="14">
        <v>4.0999999999999996</v>
      </c>
      <c r="C204" s="14" t="s">
        <v>127</v>
      </c>
      <c r="D204" s="15" t="s">
        <v>128</v>
      </c>
      <c r="E204" s="14">
        <v>0.48</v>
      </c>
      <c r="F204" s="14">
        <v>1.89</v>
      </c>
      <c r="G204" s="14">
        <v>3.08</v>
      </c>
      <c r="H204" s="25">
        <v>31</v>
      </c>
      <c r="I204" s="12">
        <v>16</v>
      </c>
      <c r="J204" s="12">
        <v>6</v>
      </c>
      <c r="K204" s="12">
        <v>15</v>
      </c>
      <c r="L204" s="12">
        <v>0.28000000000000003</v>
      </c>
      <c r="M204" s="12">
        <v>0.01</v>
      </c>
      <c r="N204" s="12">
        <v>0.02</v>
      </c>
      <c r="O204" s="12">
        <v>0.16</v>
      </c>
      <c r="P204" s="12">
        <v>3</v>
      </c>
      <c r="Q204" s="12">
        <v>57</v>
      </c>
      <c r="R204" s="12">
        <v>2010</v>
      </c>
    </row>
    <row r="205" spans="2:18" ht="15.75">
      <c r="B205" s="15" t="s">
        <v>48</v>
      </c>
      <c r="C205" s="32" t="s">
        <v>42</v>
      </c>
      <c r="D205" s="15" t="s">
        <v>43</v>
      </c>
      <c r="E205" s="14">
        <v>7.0000000000000007E-2</v>
      </c>
      <c r="F205" s="14">
        <v>0.01</v>
      </c>
      <c r="G205" s="14">
        <v>7.1</v>
      </c>
      <c r="H205" s="25">
        <v>29</v>
      </c>
      <c r="I205" s="12">
        <v>9.4</v>
      </c>
      <c r="J205" s="12">
        <v>1.3</v>
      </c>
      <c r="K205" s="12">
        <v>2.4</v>
      </c>
      <c r="L205" s="12">
        <v>0.21</v>
      </c>
      <c r="M205" s="12">
        <v>0</v>
      </c>
      <c r="N205" s="12">
        <v>0</v>
      </c>
      <c r="O205" s="12">
        <v>0.02</v>
      </c>
      <c r="P205" s="12">
        <v>0.01</v>
      </c>
      <c r="Q205" s="12">
        <v>412</v>
      </c>
      <c r="R205" s="12">
        <v>2010</v>
      </c>
    </row>
    <row r="206" spans="2:18" ht="15.75">
      <c r="B206" s="14"/>
      <c r="C206" s="13" t="s">
        <v>8</v>
      </c>
      <c r="D206" s="19" t="s">
        <v>9</v>
      </c>
      <c r="E206" s="14">
        <v>2.37</v>
      </c>
      <c r="F206" s="14">
        <v>0.3</v>
      </c>
      <c r="G206" s="14">
        <v>14.5</v>
      </c>
      <c r="H206" s="25">
        <v>69.959999999999994</v>
      </c>
      <c r="I206" s="12">
        <v>6.9</v>
      </c>
      <c r="J206" s="12">
        <v>9.9</v>
      </c>
      <c r="K206" s="12">
        <v>26.1</v>
      </c>
      <c r="L206" s="12">
        <v>0.6</v>
      </c>
      <c r="M206" s="12">
        <v>4.8000000000000001E-2</v>
      </c>
      <c r="N206" s="12">
        <v>1.7999999999999999E-2</v>
      </c>
      <c r="O206" s="12">
        <v>4.8</v>
      </c>
      <c r="P206" s="12">
        <v>0</v>
      </c>
      <c r="Q206" s="12">
        <v>1</v>
      </c>
    </row>
    <row r="207" spans="2:18" ht="15.75">
      <c r="B207" s="16"/>
      <c r="C207" s="18" t="s">
        <v>58</v>
      </c>
      <c r="D207" s="17" t="s">
        <v>129</v>
      </c>
      <c r="E207" s="16">
        <f>SUM(E203:E206)</f>
        <v>9.34</v>
      </c>
      <c r="F207" s="16">
        <f t="shared" ref="F207:P207" si="54">SUM(F203:F206)</f>
        <v>10.97</v>
      </c>
      <c r="G207" s="16">
        <f t="shared" si="54"/>
        <v>28.64</v>
      </c>
      <c r="H207" s="16">
        <f t="shared" si="54"/>
        <v>249.95999999999998</v>
      </c>
      <c r="I207" s="16">
        <f t="shared" si="54"/>
        <v>83.500000000000014</v>
      </c>
      <c r="J207" s="16">
        <f t="shared" si="54"/>
        <v>27.300000000000004</v>
      </c>
      <c r="K207" s="16">
        <f t="shared" si="54"/>
        <v>158.30000000000001</v>
      </c>
      <c r="L207" s="16">
        <f t="shared" si="54"/>
        <v>2.41</v>
      </c>
      <c r="M207" s="16">
        <f t="shared" si="54"/>
        <v>0.10800000000000001</v>
      </c>
      <c r="N207" s="16">
        <f t="shared" si="54"/>
        <v>0.28800000000000003</v>
      </c>
      <c r="O207" s="16">
        <f t="shared" si="54"/>
        <v>5.1899999999999995</v>
      </c>
      <c r="P207" s="16">
        <f t="shared" si="54"/>
        <v>3.2199999999999998</v>
      </c>
      <c r="Q207" s="27"/>
      <c r="R207" s="27"/>
    </row>
    <row r="208" spans="2:18" ht="15.75">
      <c r="B208" s="5"/>
      <c r="C208" s="8"/>
      <c r="D208" s="46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</row>
    <row r="209" spans="2:18" ht="15.75">
      <c r="B209" s="5"/>
      <c r="C209" s="8" t="s">
        <v>53</v>
      </c>
      <c r="D209" s="6"/>
      <c r="E209" s="5"/>
      <c r="F209" s="5"/>
      <c r="G209" s="5"/>
      <c r="H209" s="24"/>
    </row>
    <row r="210" spans="2:18" ht="31.5">
      <c r="B210" s="15" t="s">
        <v>49</v>
      </c>
      <c r="C210" s="32" t="s">
        <v>130</v>
      </c>
      <c r="D210" s="15" t="s">
        <v>4</v>
      </c>
      <c r="E210" s="14">
        <v>1.26</v>
      </c>
      <c r="F210" s="14">
        <v>3.07</v>
      </c>
      <c r="G210" s="14">
        <v>9.9499999999999993</v>
      </c>
      <c r="H210" s="25">
        <v>72.45</v>
      </c>
      <c r="I210" s="12">
        <v>15.87</v>
      </c>
      <c r="J210" s="12">
        <v>15.54</v>
      </c>
      <c r="K210" s="12">
        <v>43.17</v>
      </c>
      <c r="L210" s="12">
        <v>0.57999999999999996</v>
      </c>
      <c r="M210" s="12">
        <v>0.06</v>
      </c>
      <c r="N210" s="12">
        <v>0.04</v>
      </c>
      <c r="O210" s="12">
        <v>0.65</v>
      </c>
      <c r="P210" s="12">
        <v>4.5199999999999996</v>
      </c>
      <c r="Q210" s="12">
        <v>82</v>
      </c>
      <c r="R210" s="12">
        <v>2010</v>
      </c>
    </row>
    <row r="211" spans="2:18" ht="31.5">
      <c r="B211" s="15" t="s">
        <v>72</v>
      </c>
      <c r="C211" s="32" t="s">
        <v>202</v>
      </c>
      <c r="D211" s="15" t="s">
        <v>106</v>
      </c>
      <c r="E211" s="14">
        <v>9.32</v>
      </c>
      <c r="F211" s="14">
        <v>7.07</v>
      </c>
      <c r="G211" s="14">
        <v>9.64</v>
      </c>
      <c r="H211" s="25">
        <v>139</v>
      </c>
      <c r="I211" s="12">
        <v>26.1</v>
      </c>
      <c r="J211" s="12">
        <v>19.3</v>
      </c>
      <c r="K211" s="12">
        <v>99.7</v>
      </c>
      <c r="L211" s="12">
        <v>0.9</v>
      </c>
      <c r="M211" s="12">
        <v>0.06</v>
      </c>
      <c r="N211" s="12">
        <v>0.1</v>
      </c>
      <c r="O211" s="12">
        <v>2.06</v>
      </c>
      <c r="P211" s="12">
        <v>0.09</v>
      </c>
      <c r="Q211" s="12">
        <v>299</v>
      </c>
      <c r="R211" s="12">
        <v>2010</v>
      </c>
    </row>
    <row r="212" spans="2:18" ht="15.75">
      <c r="B212" s="15" t="s">
        <v>89</v>
      </c>
      <c r="C212" s="38" t="s">
        <v>90</v>
      </c>
      <c r="D212" s="15" t="s">
        <v>128</v>
      </c>
      <c r="E212" s="32">
        <v>0.35</v>
      </c>
      <c r="F212" s="14">
        <v>1.26</v>
      </c>
      <c r="G212" s="14">
        <v>2.41</v>
      </c>
      <c r="H212" s="25">
        <v>22.35</v>
      </c>
      <c r="I212" s="12">
        <v>4.76</v>
      </c>
      <c r="J212" s="12">
        <v>3.46</v>
      </c>
      <c r="K212" s="12">
        <v>6.67</v>
      </c>
      <c r="L212" s="12">
        <v>0.01</v>
      </c>
      <c r="M212" s="12">
        <v>0.01</v>
      </c>
      <c r="N212" s="12">
        <v>1.0999999999999999E-2</v>
      </c>
      <c r="O212" s="12">
        <v>7.0000000000000007E-2</v>
      </c>
      <c r="P212" s="12">
        <v>0.71</v>
      </c>
      <c r="Q212" s="12">
        <v>366</v>
      </c>
      <c r="R212" s="12">
        <v>2010</v>
      </c>
    </row>
    <row r="213" spans="2:18" ht="15.75">
      <c r="B213" s="15" t="s">
        <v>52</v>
      </c>
      <c r="C213" s="32" t="s">
        <v>176</v>
      </c>
      <c r="D213" s="15" t="s">
        <v>3</v>
      </c>
      <c r="E213" s="14">
        <v>3.7</v>
      </c>
      <c r="F213" s="14">
        <v>3.01</v>
      </c>
      <c r="G213" s="14">
        <v>17.63</v>
      </c>
      <c r="H213" s="25">
        <v>112.3</v>
      </c>
      <c r="I213" s="12">
        <v>3.24</v>
      </c>
      <c r="J213" s="12">
        <v>14.1</v>
      </c>
      <c r="K213" s="12">
        <v>24.78</v>
      </c>
      <c r="L213" s="12">
        <v>0.74</v>
      </c>
      <c r="M213" s="12">
        <v>0.04</v>
      </c>
      <c r="N213" s="12">
        <v>0.02</v>
      </c>
      <c r="O213" s="12">
        <v>0.52</v>
      </c>
      <c r="P213" s="12">
        <v>0</v>
      </c>
      <c r="Q213" s="12">
        <v>335</v>
      </c>
      <c r="R213" s="12">
        <v>2010</v>
      </c>
    </row>
    <row r="214" spans="2:18" ht="15.75">
      <c r="B214" s="15" t="s">
        <v>95</v>
      </c>
      <c r="C214" s="32" t="s">
        <v>252</v>
      </c>
      <c r="D214" s="15" t="s">
        <v>4</v>
      </c>
      <c r="E214" s="9">
        <v>0.67</v>
      </c>
      <c r="F214" s="9">
        <v>0.05</v>
      </c>
      <c r="G214" s="9">
        <v>21.44</v>
      </c>
      <c r="H214" s="26">
        <v>88.8</v>
      </c>
      <c r="I214" s="41">
        <v>24.21</v>
      </c>
      <c r="J214" s="41">
        <v>12.6</v>
      </c>
      <c r="K214" s="41">
        <v>18.98</v>
      </c>
      <c r="L214" s="41">
        <v>0.45</v>
      </c>
      <c r="M214" s="41">
        <v>0.02</v>
      </c>
      <c r="N214" s="41">
        <v>0.03</v>
      </c>
      <c r="O214" s="41">
        <v>0.36</v>
      </c>
      <c r="P214" s="41">
        <v>0.37</v>
      </c>
      <c r="Q214" s="12">
        <v>398</v>
      </c>
      <c r="R214" s="12">
        <v>2011</v>
      </c>
    </row>
    <row r="215" spans="2:18" ht="15.75">
      <c r="B215" s="14"/>
      <c r="C215" s="13" t="s">
        <v>8</v>
      </c>
      <c r="D215" s="19" t="s">
        <v>9</v>
      </c>
      <c r="E215" s="14">
        <v>2.37</v>
      </c>
      <c r="F215" s="14">
        <v>0.3</v>
      </c>
      <c r="G215" s="14">
        <v>14.5</v>
      </c>
      <c r="H215" s="25">
        <v>69.959999999999994</v>
      </c>
      <c r="I215" s="12">
        <v>6.9</v>
      </c>
      <c r="J215" s="12">
        <v>9.9</v>
      </c>
      <c r="K215" s="12">
        <v>26.1</v>
      </c>
      <c r="L215" s="12">
        <v>0.6</v>
      </c>
      <c r="M215" s="12">
        <v>4.8000000000000001E-2</v>
      </c>
      <c r="N215" s="12">
        <v>1.7999999999999999E-2</v>
      </c>
      <c r="O215" s="12">
        <v>4.8</v>
      </c>
      <c r="P215" s="12">
        <v>0</v>
      </c>
      <c r="Q215" s="12">
        <v>1</v>
      </c>
      <c r="R215" s="12">
        <v>2010</v>
      </c>
    </row>
    <row r="216" spans="2:18" ht="15.75">
      <c r="B216" s="14"/>
      <c r="C216" s="14" t="s">
        <v>6</v>
      </c>
      <c r="D216" s="15" t="s">
        <v>9</v>
      </c>
      <c r="E216" s="30">
        <v>1.98</v>
      </c>
      <c r="F216" s="30">
        <v>0.4</v>
      </c>
      <c r="G216" s="30">
        <v>0.36</v>
      </c>
      <c r="H216" s="31">
        <v>52.2</v>
      </c>
      <c r="I216" s="42">
        <v>10.5</v>
      </c>
      <c r="J216" s="42">
        <v>14.1</v>
      </c>
      <c r="K216" s="42">
        <v>47.4</v>
      </c>
      <c r="L216" s="42">
        <v>1.17</v>
      </c>
      <c r="M216" s="42">
        <v>0.05</v>
      </c>
      <c r="N216" s="42">
        <v>0.02</v>
      </c>
      <c r="O216" s="42">
        <v>0.21</v>
      </c>
      <c r="P216" s="42">
        <v>0</v>
      </c>
      <c r="Q216" s="41">
        <v>1</v>
      </c>
      <c r="R216" s="41">
        <v>2016</v>
      </c>
    </row>
    <row r="217" spans="2:18" ht="15.75">
      <c r="B217" s="14"/>
      <c r="C217" s="18" t="s">
        <v>60</v>
      </c>
      <c r="D217" s="23" t="s">
        <v>67</v>
      </c>
      <c r="E217" s="18">
        <f t="shared" ref="E217:P217" si="55">SUM(E210:E216)</f>
        <v>19.649999999999999</v>
      </c>
      <c r="F217" s="18">
        <f t="shared" si="55"/>
        <v>15.160000000000002</v>
      </c>
      <c r="G217" s="18">
        <f t="shared" si="55"/>
        <v>75.929999999999993</v>
      </c>
      <c r="H217" s="18">
        <f t="shared" si="55"/>
        <v>557.05999999999995</v>
      </c>
      <c r="I217" s="18">
        <f t="shared" si="55"/>
        <v>91.580000000000013</v>
      </c>
      <c r="J217" s="18">
        <f t="shared" si="55"/>
        <v>89</v>
      </c>
      <c r="K217" s="18">
        <f t="shared" si="55"/>
        <v>266.79999999999995</v>
      </c>
      <c r="L217" s="18">
        <f t="shared" si="55"/>
        <v>4.45</v>
      </c>
      <c r="M217" s="18">
        <f t="shared" si="55"/>
        <v>0.28799999999999998</v>
      </c>
      <c r="N217" s="18">
        <f t="shared" si="55"/>
        <v>0.23899999999999999</v>
      </c>
      <c r="O217" s="18">
        <f t="shared" si="55"/>
        <v>8.67</v>
      </c>
      <c r="P217" s="18">
        <f t="shared" si="55"/>
        <v>5.6899999999999995</v>
      </c>
    </row>
    <row r="218" spans="2:18" ht="15.75">
      <c r="B218" s="14"/>
      <c r="C218" s="18" t="s">
        <v>54</v>
      </c>
      <c r="D218" s="19"/>
      <c r="E218" s="14"/>
      <c r="F218" s="18"/>
      <c r="G218" s="18"/>
      <c r="H218" s="43"/>
      <c r="I218" s="18"/>
      <c r="J218" s="18"/>
      <c r="K218" s="18"/>
      <c r="L218" s="18"/>
      <c r="M218" s="18"/>
      <c r="N218" s="18"/>
      <c r="O218" s="18"/>
      <c r="P218" s="18"/>
    </row>
    <row r="219" spans="2:18" ht="31.5">
      <c r="B219" s="15" t="s">
        <v>62</v>
      </c>
      <c r="C219" s="44" t="s">
        <v>177</v>
      </c>
      <c r="D219" s="15" t="s">
        <v>4</v>
      </c>
      <c r="E219" s="32">
        <v>4</v>
      </c>
      <c r="F219" s="14">
        <v>4.5599999999999996</v>
      </c>
      <c r="G219" s="14">
        <v>27.49</v>
      </c>
      <c r="H219" s="25">
        <v>166.9</v>
      </c>
      <c r="I219" s="12">
        <v>11.3</v>
      </c>
      <c r="J219" s="12">
        <v>28.6</v>
      </c>
      <c r="K219" s="12">
        <v>81.8</v>
      </c>
      <c r="L219" s="12">
        <v>0.95</v>
      </c>
      <c r="M219" s="12">
        <v>0.10299999999999999</v>
      </c>
      <c r="N219" s="12">
        <v>0.02</v>
      </c>
      <c r="O219" s="12">
        <v>0.48</v>
      </c>
      <c r="P219" s="12">
        <v>0</v>
      </c>
      <c r="Q219" s="12">
        <v>182</v>
      </c>
      <c r="R219" s="12">
        <v>2010</v>
      </c>
    </row>
    <row r="220" spans="2:18" ht="15.75">
      <c r="B220" s="15" t="s">
        <v>48</v>
      </c>
      <c r="C220" s="32" t="s">
        <v>46</v>
      </c>
      <c r="D220" s="15" t="s">
        <v>47</v>
      </c>
      <c r="E220" s="14">
        <v>0.04</v>
      </c>
      <c r="F220" s="14">
        <v>0.01</v>
      </c>
      <c r="G220" s="14">
        <v>6.99</v>
      </c>
      <c r="H220" s="25">
        <v>28</v>
      </c>
      <c r="I220" s="12">
        <v>8</v>
      </c>
      <c r="J220" s="12">
        <v>0.9</v>
      </c>
      <c r="K220" s="12">
        <v>1.6</v>
      </c>
      <c r="L220" s="12">
        <v>0.19</v>
      </c>
      <c r="M220" s="12">
        <v>0</v>
      </c>
      <c r="N220" s="12">
        <v>0</v>
      </c>
      <c r="O220" s="12">
        <v>0.02</v>
      </c>
      <c r="P220" s="12">
        <v>0.02</v>
      </c>
      <c r="Q220" s="12">
        <v>411</v>
      </c>
      <c r="R220" s="12">
        <v>2010</v>
      </c>
    </row>
    <row r="221" spans="2:18" ht="15.75">
      <c r="B221" s="47"/>
      <c r="C221" s="61"/>
      <c r="D221" s="48"/>
      <c r="E221" s="13"/>
      <c r="F221" s="13"/>
      <c r="G221" s="13"/>
      <c r="H221" s="49"/>
      <c r="Q221" s="62"/>
      <c r="R221" s="62"/>
    </row>
    <row r="222" spans="2:18" ht="15.75">
      <c r="B222" s="15"/>
      <c r="C222" s="18" t="s">
        <v>61</v>
      </c>
      <c r="D222" s="23" t="s">
        <v>68</v>
      </c>
      <c r="E222" s="18">
        <f t="shared" ref="E222:P222" si="56">SUM(E219:E221)</f>
        <v>4.04</v>
      </c>
      <c r="F222" s="18">
        <f t="shared" si="56"/>
        <v>4.5699999999999994</v>
      </c>
      <c r="G222" s="18">
        <f t="shared" si="56"/>
        <v>34.479999999999997</v>
      </c>
      <c r="H222" s="18">
        <f t="shared" si="56"/>
        <v>194.9</v>
      </c>
      <c r="I222" s="18">
        <f t="shared" si="56"/>
        <v>19.3</v>
      </c>
      <c r="J222" s="18">
        <f t="shared" si="56"/>
        <v>29.5</v>
      </c>
      <c r="K222" s="18">
        <f t="shared" si="56"/>
        <v>83.399999999999991</v>
      </c>
      <c r="L222" s="18">
        <f t="shared" si="56"/>
        <v>1.1399999999999999</v>
      </c>
      <c r="M222" s="18">
        <f t="shared" si="56"/>
        <v>0.10299999999999999</v>
      </c>
      <c r="N222" s="18">
        <f t="shared" si="56"/>
        <v>0.02</v>
      </c>
      <c r="O222" s="18">
        <f t="shared" si="56"/>
        <v>0.5</v>
      </c>
      <c r="P222" s="18">
        <f t="shared" si="56"/>
        <v>0.02</v>
      </c>
    </row>
    <row r="223" spans="2:18" ht="15.75">
      <c r="B223" s="15"/>
      <c r="C223" s="18" t="s">
        <v>57</v>
      </c>
      <c r="D223" s="19"/>
      <c r="E223" s="14"/>
      <c r="F223" s="14"/>
      <c r="G223" s="14"/>
      <c r="H223" s="25"/>
    </row>
    <row r="224" spans="2:18" ht="15.75">
      <c r="B224" s="15" t="s">
        <v>52</v>
      </c>
      <c r="C224" s="44" t="s">
        <v>261</v>
      </c>
      <c r="D224" s="19" t="s">
        <v>157</v>
      </c>
      <c r="E224" s="14">
        <v>2.31</v>
      </c>
      <c r="F224" s="14">
        <v>3.3</v>
      </c>
      <c r="G224" s="14">
        <v>20.9</v>
      </c>
      <c r="H224" s="25">
        <v>122.5</v>
      </c>
      <c r="I224" s="12">
        <v>8.6999999999999993</v>
      </c>
      <c r="J224" s="12">
        <v>19.5</v>
      </c>
      <c r="K224" s="12">
        <v>55.4</v>
      </c>
      <c r="L224" s="12">
        <v>0.44</v>
      </c>
      <c r="M224" s="12">
        <v>0.03</v>
      </c>
      <c r="N224" s="12">
        <v>1.6E-2</v>
      </c>
      <c r="O224" s="12">
        <v>0.33</v>
      </c>
      <c r="P224" s="12">
        <v>0.6</v>
      </c>
      <c r="Q224" s="12">
        <v>334</v>
      </c>
      <c r="R224" s="12">
        <v>2010</v>
      </c>
    </row>
    <row r="225" spans="2:18" ht="15.75">
      <c r="B225" s="15" t="s">
        <v>48</v>
      </c>
      <c r="C225" s="32" t="s">
        <v>46</v>
      </c>
      <c r="D225" s="15" t="s">
        <v>47</v>
      </c>
      <c r="E225" s="14">
        <v>0.04</v>
      </c>
      <c r="F225" s="14">
        <v>0.01</v>
      </c>
      <c r="G225" s="14">
        <v>6.99</v>
      </c>
      <c r="H225" s="25">
        <v>28</v>
      </c>
      <c r="I225" s="12">
        <v>8</v>
      </c>
      <c r="J225" s="12">
        <v>0.9</v>
      </c>
      <c r="K225" s="12">
        <v>1.6</v>
      </c>
      <c r="L225" s="12">
        <v>0.19</v>
      </c>
      <c r="M225" s="12">
        <v>0</v>
      </c>
      <c r="N225" s="12">
        <v>0</v>
      </c>
      <c r="O225" s="12">
        <v>0.02</v>
      </c>
      <c r="P225" s="12">
        <v>0.02</v>
      </c>
      <c r="Q225" s="12">
        <v>411</v>
      </c>
      <c r="R225" s="12">
        <v>2010</v>
      </c>
    </row>
    <row r="226" spans="2:18" ht="15.75">
      <c r="B226" s="15"/>
      <c r="C226" s="45" t="s">
        <v>63</v>
      </c>
      <c r="D226" s="23" t="s">
        <v>132</v>
      </c>
      <c r="E226" s="18">
        <f>SUM(E224:E225)</f>
        <v>2.35</v>
      </c>
      <c r="F226" s="18">
        <f t="shared" ref="F226:P226" si="57">SUM(F224:F225)</f>
        <v>3.3099999999999996</v>
      </c>
      <c r="G226" s="18">
        <f t="shared" si="57"/>
        <v>27.89</v>
      </c>
      <c r="H226" s="18">
        <f t="shared" si="57"/>
        <v>150.5</v>
      </c>
      <c r="I226" s="18">
        <f t="shared" si="57"/>
        <v>16.7</v>
      </c>
      <c r="J226" s="18">
        <f t="shared" si="57"/>
        <v>20.399999999999999</v>
      </c>
      <c r="K226" s="18">
        <f t="shared" si="57"/>
        <v>57</v>
      </c>
      <c r="L226" s="18">
        <f t="shared" si="57"/>
        <v>0.63</v>
      </c>
      <c r="M226" s="18">
        <f t="shared" si="57"/>
        <v>0.03</v>
      </c>
      <c r="N226" s="18">
        <f t="shared" si="57"/>
        <v>1.6E-2</v>
      </c>
      <c r="O226" s="18">
        <f t="shared" si="57"/>
        <v>0.35000000000000003</v>
      </c>
      <c r="P226" s="18">
        <f t="shared" si="57"/>
        <v>0.62</v>
      </c>
    </row>
    <row r="227" spans="2:18" ht="15.75">
      <c r="B227" s="16"/>
      <c r="C227" s="18"/>
      <c r="D227" s="17"/>
      <c r="E227" s="16"/>
      <c r="F227" s="16"/>
      <c r="G227" s="16"/>
      <c r="H227" s="16"/>
      <c r="I227" s="63"/>
      <c r="J227" s="63"/>
      <c r="K227" s="63"/>
      <c r="L227" s="63"/>
      <c r="M227" s="63"/>
      <c r="N227" s="63"/>
      <c r="O227" s="63"/>
      <c r="P227" s="63"/>
      <c r="Q227" s="64"/>
      <c r="R227" s="64"/>
    </row>
    <row r="228" spans="2:18">
      <c r="I228" s="65"/>
      <c r="J228" s="65"/>
      <c r="K228" s="65"/>
      <c r="L228" s="65"/>
      <c r="M228" s="65"/>
      <c r="N228" s="65"/>
      <c r="O228" s="65"/>
      <c r="P228" s="65"/>
      <c r="Q228" s="65"/>
      <c r="R228" s="65"/>
    </row>
    <row r="229" spans="2:18" ht="15.75">
      <c r="B229" s="85" t="s">
        <v>236</v>
      </c>
      <c r="C229" s="86"/>
      <c r="D229" s="86"/>
      <c r="E229" s="86"/>
      <c r="F229" s="86"/>
      <c r="G229" s="86"/>
      <c r="H229" s="86"/>
      <c r="I229" s="10"/>
      <c r="J229" s="10"/>
      <c r="K229" s="10"/>
      <c r="L229" s="10"/>
      <c r="M229" s="10"/>
      <c r="N229" s="10"/>
      <c r="O229" s="10"/>
      <c r="P229" s="10"/>
      <c r="Q229" s="10"/>
      <c r="R229" s="10"/>
    </row>
    <row r="230" spans="2:18" ht="15.75">
      <c r="B230" s="87" t="s">
        <v>237</v>
      </c>
      <c r="C230" s="87"/>
      <c r="D230" s="57"/>
      <c r="E230" s="57"/>
      <c r="F230" s="57"/>
      <c r="G230" s="57"/>
      <c r="H230" s="57"/>
      <c r="I230" s="10"/>
      <c r="J230" s="10"/>
      <c r="K230" s="10"/>
      <c r="L230" s="10"/>
      <c r="M230" s="10"/>
      <c r="N230" s="10"/>
      <c r="O230" s="10"/>
      <c r="P230" s="10"/>
      <c r="Q230" s="10"/>
      <c r="R230" s="10"/>
    </row>
    <row r="231" spans="2:18" ht="15.75">
      <c r="B231" s="88" t="s">
        <v>277</v>
      </c>
      <c r="C231" s="89"/>
      <c r="D231" s="84" t="s">
        <v>268</v>
      </c>
      <c r="E231" s="58"/>
      <c r="F231" s="58"/>
      <c r="G231" s="58"/>
      <c r="H231" s="58"/>
      <c r="I231" s="10"/>
      <c r="J231" s="10"/>
      <c r="K231" s="10"/>
      <c r="L231" s="10"/>
      <c r="M231" s="10"/>
      <c r="N231" s="10"/>
      <c r="O231" s="10"/>
      <c r="P231" s="10"/>
      <c r="Q231" s="10"/>
      <c r="R231" s="10"/>
    </row>
    <row r="232" spans="2:18" ht="15.75">
      <c r="B232" s="5"/>
      <c r="C232" s="8" t="s">
        <v>2</v>
      </c>
      <c r="D232" s="6"/>
      <c r="E232" s="5"/>
      <c r="F232" s="5"/>
      <c r="G232" s="5"/>
      <c r="H232" s="24"/>
    </row>
    <row r="233" spans="2:18" ht="15.75">
      <c r="B233" s="47" t="s">
        <v>49</v>
      </c>
      <c r="C233" s="44" t="s">
        <v>210</v>
      </c>
      <c r="D233" s="19" t="s">
        <v>4</v>
      </c>
      <c r="E233" s="14">
        <v>3.61</v>
      </c>
      <c r="F233" s="14">
        <v>3.81</v>
      </c>
      <c r="G233" s="14">
        <v>12.62</v>
      </c>
      <c r="H233" s="25">
        <v>99.3</v>
      </c>
      <c r="I233" s="12">
        <v>119.12</v>
      </c>
      <c r="J233" s="12">
        <v>17.3</v>
      </c>
      <c r="K233" s="12">
        <v>103.1</v>
      </c>
      <c r="L233" s="12">
        <v>0.19</v>
      </c>
      <c r="M233" s="12">
        <v>0.05</v>
      </c>
      <c r="N233" s="12">
        <v>0.15</v>
      </c>
      <c r="O233" s="12">
        <v>0.23</v>
      </c>
      <c r="P233" s="12">
        <v>0.68</v>
      </c>
      <c r="Q233" s="12">
        <v>101</v>
      </c>
      <c r="R233" s="12">
        <v>2010</v>
      </c>
    </row>
    <row r="234" spans="2:18" ht="15.75">
      <c r="B234" s="14">
        <v>4</v>
      </c>
      <c r="C234" s="14" t="s">
        <v>211</v>
      </c>
      <c r="D234" s="15" t="s">
        <v>140</v>
      </c>
      <c r="E234" s="14">
        <v>0.08</v>
      </c>
      <c r="F234" s="14">
        <v>3.63</v>
      </c>
      <c r="G234" s="14">
        <v>7.0000000000000007E-2</v>
      </c>
      <c r="H234" s="25">
        <v>33</v>
      </c>
      <c r="I234" s="12">
        <v>1.2</v>
      </c>
      <c r="J234" s="12">
        <v>0</v>
      </c>
      <c r="K234" s="12">
        <v>1.5</v>
      </c>
      <c r="L234" s="12">
        <v>0.01</v>
      </c>
      <c r="M234" s="12">
        <v>5.0000000000000001E-3</v>
      </c>
      <c r="N234" s="12">
        <v>0.06</v>
      </c>
      <c r="O234" s="12">
        <v>0.05</v>
      </c>
      <c r="P234" s="12">
        <v>0</v>
      </c>
      <c r="Q234" s="12">
        <v>6</v>
      </c>
      <c r="R234" s="12">
        <v>2010</v>
      </c>
    </row>
    <row r="235" spans="2:18" ht="15.75">
      <c r="B235" s="15" t="s">
        <v>48</v>
      </c>
      <c r="C235" s="32" t="s">
        <v>46</v>
      </c>
      <c r="D235" s="15" t="s">
        <v>47</v>
      </c>
      <c r="E235" s="14">
        <v>0.04</v>
      </c>
      <c r="F235" s="14">
        <v>0.01</v>
      </c>
      <c r="G235" s="14">
        <v>6.99</v>
      </c>
      <c r="H235" s="25">
        <v>28</v>
      </c>
      <c r="I235" s="12">
        <v>8</v>
      </c>
      <c r="J235" s="12">
        <v>0.9</v>
      </c>
      <c r="K235" s="12">
        <v>1.6</v>
      </c>
      <c r="L235" s="12">
        <v>0.19</v>
      </c>
      <c r="M235" s="12">
        <v>0</v>
      </c>
      <c r="N235" s="12">
        <v>0</v>
      </c>
      <c r="O235" s="12">
        <v>0.02</v>
      </c>
      <c r="P235" s="12">
        <v>0.02</v>
      </c>
      <c r="Q235" s="12">
        <v>411</v>
      </c>
      <c r="R235" s="12">
        <v>2010</v>
      </c>
    </row>
    <row r="236" spans="2:18" ht="15.75">
      <c r="B236" s="14"/>
      <c r="C236" s="13" t="s">
        <v>8</v>
      </c>
      <c r="D236" s="19" t="s">
        <v>9</v>
      </c>
      <c r="E236" s="14">
        <v>2.37</v>
      </c>
      <c r="F236" s="14">
        <v>0.3</v>
      </c>
      <c r="G236" s="14">
        <v>14.5</v>
      </c>
      <c r="H236" s="25">
        <v>69.959999999999994</v>
      </c>
      <c r="I236" s="12">
        <v>6.9</v>
      </c>
      <c r="J236" s="12">
        <v>9.9</v>
      </c>
      <c r="K236" s="12">
        <v>26.1</v>
      </c>
      <c r="L236" s="12">
        <v>0.6</v>
      </c>
      <c r="M236" s="12">
        <v>4.8000000000000001E-2</v>
      </c>
      <c r="N236" s="12">
        <v>1.7999999999999999E-2</v>
      </c>
      <c r="O236" s="12">
        <v>4.8</v>
      </c>
      <c r="P236" s="12">
        <v>0</v>
      </c>
      <c r="Q236" s="12">
        <v>1</v>
      </c>
    </row>
    <row r="237" spans="2:18" ht="15.75">
      <c r="B237" s="16"/>
      <c r="C237" s="18" t="s">
        <v>58</v>
      </c>
      <c r="D237" s="17" t="s">
        <v>44</v>
      </c>
      <c r="E237" s="16">
        <f>SUM(E233:E236)</f>
        <v>6.1</v>
      </c>
      <c r="F237" s="16">
        <f t="shared" ref="F237:P237" si="58">SUM(F233:F236)</f>
        <v>7.7499999999999991</v>
      </c>
      <c r="G237" s="16">
        <f t="shared" si="58"/>
        <v>34.18</v>
      </c>
      <c r="H237" s="16">
        <f t="shared" si="58"/>
        <v>230.26</v>
      </c>
      <c r="I237" s="16">
        <f t="shared" si="58"/>
        <v>135.22</v>
      </c>
      <c r="J237" s="16">
        <f t="shared" si="58"/>
        <v>28.1</v>
      </c>
      <c r="K237" s="16">
        <f t="shared" si="58"/>
        <v>132.29999999999998</v>
      </c>
      <c r="L237" s="16">
        <f t="shared" si="58"/>
        <v>0.99</v>
      </c>
      <c r="M237" s="16">
        <f t="shared" si="58"/>
        <v>0.10300000000000001</v>
      </c>
      <c r="N237" s="16">
        <f t="shared" si="58"/>
        <v>0.22799999999999998</v>
      </c>
      <c r="O237" s="16">
        <f t="shared" si="58"/>
        <v>5.0999999999999996</v>
      </c>
      <c r="P237" s="16">
        <f t="shared" si="58"/>
        <v>0.70000000000000007</v>
      </c>
      <c r="Q237" s="27"/>
      <c r="R237" s="27"/>
    </row>
    <row r="238" spans="2:18" ht="15.75">
      <c r="B238" s="15"/>
      <c r="C238" s="8"/>
      <c r="D238" s="23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</row>
    <row r="239" spans="2:18" ht="15.75">
      <c r="B239" s="5"/>
      <c r="C239" s="8" t="s">
        <v>53</v>
      </c>
      <c r="D239" s="6"/>
      <c r="E239" s="5"/>
      <c r="F239" s="5"/>
      <c r="G239" s="5"/>
      <c r="H239" s="24"/>
    </row>
    <row r="240" spans="2:18" ht="31.5">
      <c r="B240" s="15" t="s">
        <v>49</v>
      </c>
      <c r="C240" s="32" t="s">
        <v>239</v>
      </c>
      <c r="D240" s="15" t="s">
        <v>4</v>
      </c>
      <c r="E240" s="14">
        <v>2.12</v>
      </c>
      <c r="F240" s="14">
        <v>3.06</v>
      </c>
      <c r="G240" s="14">
        <v>8.7200000000000006</v>
      </c>
      <c r="H240" s="25">
        <v>70.95</v>
      </c>
      <c r="I240" s="12">
        <v>30.15</v>
      </c>
      <c r="J240" s="12">
        <v>20.7</v>
      </c>
      <c r="K240" s="12">
        <v>58.76</v>
      </c>
      <c r="L240" s="12">
        <v>1.02</v>
      </c>
      <c r="M240" s="12">
        <v>0.06</v>
      </c>
      <c r="N240" s="12">
        <v>0.03</v>
      </c>
      <c r="O240" s="12">
        <v>0.42</v>
      </c>
      <c r="P240" s="12">
        <v>3.77</v>
      </c>
      <c r="Q240" s="12">
        <v>69</v>
      </c>
      <c r="R240" s="12">
        <v>2010</v>
      </c>
    </row>
    <row r="241" spans="1:18" ht="31.5">
      <c r="B241" s="15" t="s">
        <v>51</v>
      </c>
      <c r="C241" s="32" t="s">
        <v>262</v>
      </c>
      <c r="D241" s="15" t="s">
        <v>245</v>
      </c>
      <c r="E241" s="14">
        <v>8.98</v>
      </c>
      <c r="F241" s="14">
        <v>2.68</v>
      </c>
      <c r="G241" s="14">
        <v>5.84</v>
      </c>
      <c r="H241" s="25">
        <v>83</v>
      </c>
      <c r="I241" s="12">
        <v>29.3</v>
      </c>
      <c r="J241" s="12">
        <v>21.3</v>
      </c>
      <c r="K241" s="12">
        <v>122.8</v>
      </c>
      <c r="L241" s="12">
        <v>0.63</v>
      </c>
      <c r="M241" s="12">
        <v>0.06</v>
      </c>
      <c r="N241" s="12">
        <v>0.05</v>
      </c>
      <c r="O241" s="12">
        <v>1.24</v>
      </c>
      <c r="P241" s="12">
        <v>1.83</v>
      </c>
      <c r="Q241" s="12">
        <v>274</v>
      </c>
      <c r="R241" s="12">
        <v>2010</v>
      </c>
    </row>
    <row r="242" spans="1:18" ht="15.75">
      <c r="B242" s="15"/>
      <c r="C242" s="32" t="s">
        <v>278</v>
      </c>
      <c r="D242" s="15"/>
      <c r="E242" s="14"/>
      <c r="F242" s="14"/>
      <c r="G242" s="14"/>
      <c r="H242" s="25"/>
    </row>
    <row r="243" spans="1:18" ht="15.75">
      <c r="B243" s="15" t="s">
        <v>48</v>
      </c>
      <c r="C243" s="32" t="s">
        <v>260</v>
      </c>
      <c r="D243" s="15" t="s">
        <v>4</v>
      </c>
      <c r="E243" s="9">
        <v>0.12</v>
      </c>
      <c r="F243" s="9">
        <v>0.12</v>
      </c>
      <c r="G243" s="9">
        <v>17.91</v>
      </c>
      <c r="H243" s="26">
        <v>73.2</v>
      </c>
      <c r="I243" s="41">
        <v>10.86</v>
      </c>
      <c r="J243" s="41">
        <v>2.7</v>
      </c>
      <c r="K243" s="41">
        <v>3.3</v>
      </c>
      <c r="L243" s="41">
        <v>0.71</v>
      </c>
      <c r="M243" s="41">
        <v>7.0000000000000001E-3</v>
      </c>
      <c r="N243" s="41">
        <v>6.0000000000000001E-3</v>
      </c>
      <c r="O243" s="41">
        <v>7.0000000000000007E-2</v>
      </c>
      <c r="P243" s="41">
        <v>1.29</v>
      </c>
      <c r="Q243" s="12">
        <v>390</v>
      </c>
      <c r="R243" s="12">
        <v>2011</v>
      </c>
    </row>
    <row r="244" spans="1:18" ht="15.75">
      <c r="B244" s="14"/>
      <c r="C244" s="13" t="s">
        <v>8</v>
      </c>
      <c r="D244" s="19" t="s">
        <v>9</v>
      </c>
      <c r="E244" s="14">
        <v>2.37</v>
      </c>
      <c r="F244" s="14">
        <v>0.3</v>
      </c>
      <c r="G244" s="14">
        <v>14.5</v>
      </c>
      <c r="H244" s="25">
        <v>69.959999999999994</v>
      </c>
      <c r="I244" s="12">
        <v>6.9</v>
      </c>
      <c r="J244" s="12">
        <v>9.9</v>
      </c>
      <c r="K244" s="12">
        <v>26.1</v>
      </c>
      <c r="L244" s="12">
        <v>0.6</v>
      </c>
      <c r="M244" s="12">
        <v>4.8000000000000001E-2</v>
      </c>
      <c r="N244" s="12">
        <v>1.7999999999999999E-2</v>
      </c>
      <c r="O244" s="12">
        <v>4.8</v>
      </c>
      <c r="P244" s="12">
        <v>0</v>
      </c>
      <c r="Q244" s="12">
        <v>1</v>
      </c>
      <c r="R244" s="12">
        <v>2010</v>
      </c>
    </row>
    <row r="245" spans="1:18" ht="15.75">
      <c r="B245" s="14"/>
      <c r="C245" s="14" t="s">
        <v>6</v>
      </c>
      <c r="D245" s="15" t="s">
        <v>9</v>
      </c>
      <c r="E245" s="30">
        <v>1.98</v>
      </c>
      <c r="F245" s="30">
        <v>0.4</v>
      </c>
      <c r="G245" s="30">
        <v>0.36</v>
      </c>
      <c r="H245" s="31">
        <v>52.2</v>
      </c>
      <c r="I245" s="42">
        <v>10.5</v>
      </c>
      <c r="J245" s="42">
        <v>14.1</v>
      </c>
      <c r="K245" s="42">
        <v>47.4</v>
      </c>
      <c r="L245" s="42">
        <v>1.17</v>
      </c>
      <c r="M245" s="42">
        <v>0.05</v>
      </c>
      <c r="N245" s="42">
        <v>0.02</v>
      </c>
      <c r="O245" s="42">
        <v>0.21</v>
      </c>
      <c r="P245" s="42">
        <v>0</v>
      </c>
      <c r="Q245" s="41">
        <v>1</v>
      </c>
      <c r="R245" s="41">
        <v>2016</v>
      </c>
    </row>
    <row r="246" spans="1:18" ht="15.75">
      <c r="B246" s="14"/>
      <c r="C246" s="18" t="s">
        <v>60</v>
      </c>
      <c r="D246" s="23" t="s">
        <v>67</v>
      </c>
      <c r="E246" s="18">
        <f t="shared" ref="E246:P246" si="59">SUM(E240:E245)</f>
        <v>15.57</v>
      </c>
      <c r="F246" s="18">
        <f t="shared" si="59"/>
        <v>6.5600000000000005</v>
      </c>
      <c r="G246" s="18">
        <f t="shared" si="59"/>
        <v>47.33</v>
      </c>
      <c r="H246" s="18">
        <f t="shared" si="59"/>
        <v>349.30999999999995</v>
      </c>
      <c r="I246" s="18">
        <f t="shared" si="59"/>
        <v>87.710000000000008</v>
      </c>
      <c r="J246" s="18">
        <f t="shared" si="59"/>
        <v>68.7</v>
      </c>
      <c r="K246" s="18">
        <f t="shared" si="59"/>
        <v>258.36</v>
      </c>
      <c r="L246" s="18">
        <f t="shared" si="59"/>
        <v>4.13</v>
      </c>
      <c r="M246" s="18">
        <f t="shared" si="59"/>
        <v>0.22499999999999998</v>
      </c>
      <c r="N246" s="18">
        <f t="shared" si="59"/>
        <v>0.12400000000000001</v>
      </c>
      <c r="O246" s="18">
        <f t="shared" si="59"/>
        <v>6.7399999999999993</v>
      </c>
      <c r="P246" s="18">
        <f t="shared" si="59"/>
        <v>6.89</v>
      </c>
    </row>
    <row r="247" spans="1:18" ht="15.75">
      <c r="B247" s="14"/>
      <c r="C247" s="18" t="s">
        <v>54</v>
      </c>
      <c r="D247" s="19"/>
      <c r="E247" s="14"/>
      <c r="F247" s="18"/>
      <c r="G247" s="18"/>
      <c r="H247" s="43"/>
      <c r="I247" s="18"/>
      <c r="J247" s="18"/>
      <c r="K247" s="18"/>
      <c r="L247" s="18"/>
      <c r="M247" s="18"/>
      <c r="N247" s="18"/>
      <c r="O247" s="18"/>
      <c r="P247" s="18"/>
    </row>
    <row r="248" spans="1:18" ht="15.75">
      <c r="B248" s="15" t="s">
        <v>56</v>
      </c>
      <c r="C248" s="44" t="s">
        <v>124</v>
      </c>
      <c r="D248" s="15" t="s">
        <v>106</v>
      </c>
      <c r="E248" s="32">
        <v>4.5599999999999996</v>
      </c>
      <c r="F248" s="14">
        <v>4.0599999999999996</v>
      </c>
      <c r="G248" s="14">
        <v>28.06</v>
      </c>
      <c r="H248" s="25">
        <v>167</v>
      </c>
      <c r="I248" s="12">
        <v>51</v>
      </c>
      <c r="J248" s="12">
        <v>19.8</v>
      </c>
      <c r="K248" s="12">
        <v>71.7</v>
      </c>
      <c r="L248" s="12">
        <v>0.8</v>
      </c>
      <c r="M248" s="12">
        <v>0.09</v>
      </c>
      <c r="N248" s="12">
        <v>0.08</v>
      </c>
      <c r="O248" s="12">
        <v>0.76</v>
      </c>
      <c r="P248" s="12">
        <v>0.28000000000000003</v>
      </c>
      <c r="Q248" s="12">
        <v>337</v>
      </c>
      <c r="R248" s="12">
        <v>2010</v>
      </c>
    </row>
    <row r="249" spans="1:18" ht="15.75">
      <c r="B249" s="15" t="s">
        <v>48</v>
      </c>
      <c r="C249" s="32" t="s">
        <v>212</v>
      </c>
      <c r="D249" s="15" t="s">
        <v>47</v>
      </c>
      <c r="E249" s="14">
        <v>2.65</v>
      </c>
      <c r="F249" s="14">
        <v>2.33</v>
      </c>
      <c r="G249" s="14">
        <v>11.31</v>
      </c>
      <c r="H249" s="25">
        <v>77</v>
      </c>
      <c r="I249" s="12">
        <v>112</v>
      </c>
      <c r="J249" s="12">
        <v>13.5</v>
      </c>
      <c r="K249" s="12">
        <v>82.6</v>
      </c>
      <c r="L249" s="12">
        <v>0.28000000000000003</v>
      </c>
      <c r="M249" s="12">
        <v>0.04</v>
      </c>
      <c r="N249" s="12">
        <v>0.14000000000000001</v>
      </c>
      <c r="O249" s="12">
        <v>0.11</v>
      </c>
      <c r="P249" s="12">
        <v>1.19</v>
      </c>
      <c r="Q249" s="12">
        <v>413</v>
      </c>
      <c r="R249" s="12">
        <v>2010</v>
      </c>
    </row>
    <row r="250" spans="1:18" ht="15.75">
      <c r="B250" s="15"/>
      <c r="C250" s="18" t="s">
        <v>61</v>
      </c>
      <c r="D250" s="23" t="s">
        <v>122</v>
      </c>
      <c r="E250" s="18">
        <f t="shared" ref="E250:P250" si="60">SUM(E248:E249)</f>
        <v>7.2099999999999991</v>
      </c>
      <c r="F250" s="18">
        <f t="shared" si="60"/>
        <v>6.39</v>
      </c>
      <c r="G250" s="18">
        <f t="shared" si="60"/>
        <v>39.369999999999997</v>
      </c>
      <c r="H250" s="18">
        <f t="shared" si="60"/>
        <v>244</v>
      </c>
      <c r="I250" s="18">
        <f t="shared" si="60"/>
        <v>163</v>
      </c>
      <c r="J250" s="18">
        <f t="shared" si="60"/>
        <v>33.299999999999997</v>
      </c>
      <c r="K250" s="18">
        <f t="shared" si="60"/>
        <v>154.30000000000001</v>
      </c>
      <c r="L250" s="18">
        <f t="shared" si="60"/>
        <v>1.08</v>
      </c>
      <c r="M250" s="18">
        <f t="shared" si="60"/>
        <v>0.13</v>
      </c>
      <c r="N250" s="18">
        <f t="shared" si="60"/>
        <v>0.22000000000000003</v>
      </c>
      <c r="O250" s="18">
        <f t="shared" si="60"/>
        <v>0.87</v>
      </c>
      <c r="P250" s="18">
        <f t="shared" si="60"/>
        <v>1.47</v>
      </c>
    </row>
    <row r="251" spans="1:18" ht="15.75">
      <c r="B251" s="15"/>
      <c r="C251" s="18" t="s">
        <v>57</v>
      </c>
      <c r="D251" s="19"/>
      <c r="E251" s="14"/>
      <c r="F251" s="14"/>
      <c r="G251" s="14"/>
      <c r="H251" s="25"/>
    </row>
    <row r="252" spans="1:18" ht="15.75">
      <c r="B252" s="14" t="s">
        <v>39</v>
      </c>
      <c r="C252" s="14" t="s">
        <v>213</v>
      </c>
      <c r="D252" s="15" t="s">
        <v>4</v>
      </c>
      <c r="E252" s="14">
        <v>4.3099999999999996</v>
      </c>
      <c r="F252" s="14">
        <v>3.91</v>
      </c>
      <c r="G252" s="14">
        <v>14.13</v>
      </c>
      <c r="H252" s="25">
        <v>108.9</v>
      </c>
      <c r="I252" s="12">
        <v>121.2</v>
      </c>
      <c r="J252" s="12">
        <v>18.11</v>
      </c>
      <c r="K252" s="12">
        <v>103.49</v>
      </c>
      <c r="L252" s="12">
        <v>0.38</v>
      </c>
      <c r="M252" s="12">
        <v>0.06</v>
      </c>
      <c r="N252" s="12">
        <v>0.15</v>
      </c>
      <c r="O252" s="12">
        <v>0.11</v>
      </c>
      <c r="P252" s="12">
        <v>0.68</v>
      </c>
      <c r="Q252" s="12">
        <v>100</v>
      </c>
      <c r="R252" s="12">
        <v>2010</v>
      </c>
    </row>
    <row r="253" spans="1:18" ht="15.75">
      <c r="B253" s="15" t="s">
        <v>48</v>
      </c>
      <c r="C253" s="32" t="s">
        <v>214</v>
      </c>
      <c r="D253" s="15" t="s">
        <v>47</v>
      </c>
      <c r="E253" s="14">
        <v>0.04</v>
      </c>
      <c r="F253" s="14">
        <v>0.01</v>
      </c>
      <c r="G253" s="14">
        <v>6.99</v>
      </c>
      <c r="H253" s="25">
        <v>28</v>
      </c>
      <c r="I253" s="12">
        <v>8</v>
      </c>
      <c r="J253" s="12">
        <v>0.9</v>
      </c>
      <c r="K253" s="12">
        <v>1.6</v>
      </c>
      <c r="L253" s="12">
        <v>0.19</v>
      </c>
      <c r="M253" s="12">
        <v>0</v>
      </c>
      <c r="N253" s="12">
        <v>0</v>
      </c>
      <c r="O253" s="12">
        <v>0.02</v>
      </c>
      <c r="P253" s="12">
        <v>0.02</v>
      </c>
      <c r="Q253" s="12">
        <v>411</v>
      </c>
      <c r="R253" s="12">
        <v>2010</v>
      </c>
    </row>
    <row r="254" spans="1:18" s="10" customFormat="1" ht="15.75">
      <c r="A254" s="2"/>
      <c r="B254" s="15"/>
      <c r="C254" s="45" t="s">
        <v>63</v>
      </c>
      <c r="D254" s="23" t="s">
        <v>65</v>
      </c>
      <c r="E254" s="18">
        <f>SUM(E252:E253)</f>
        <v>4.3499999999999996</v>
      </c>
      <c r="F254" s="18">
        <f t="shared" ref="F254:P254" si="61">SUM(F252:F253)</f>
        <v>3.92</v>
      </c>
      <c r="G254" s="18">
        <f t="shared" si="61"/>
        <v>21.12</v>
      </c>
      <c r="H254" s="18">
        <f t="shared" si="61"/>
        <v>136.9</v>
      </c>
      <c r="I254" s="18">
        <f t="shared" si="61"/>
        <v>129.19999999999999</v>
      </c>
      <c r="J254" s="18">
        <f t="shared" si="61"/>
        <v>19.009999999999998</v>
      </c>
      <c r="K254" s="18">
        <f t="shared" si="61"/>
        <v>105.08999999999999</v>
      </c>
      <c r="L254" s="18">
        <f t="shared" si="61"/>
        <v>0.57000000000000006</v>
      </c>
      <c r="M254" s="18">
        <f t="shared" si="61"/>
        <v>0.06</v>
      </c>
      <c r="N254" s="18">
        <f t="shared" si="61"/>
        <v>0.15</v>
      </c>
      <c r="O254" s="18">
        <f t="shared" si="61"/>
        <v>0.13</v>
      </c>
      <c r="P254" s="18">
        <f t="shared" si="61"/>
        <v>0.70000000000000007</v>
      </c>
      <c r="Q254" s="12"/>
      <c r="R254" s="12"/>
    </row>
    <row r="255" spans="1:18" ht="15.75">
      <c r="B255" s="16"/>
      <c r="C255" s="18"/>
      <c r="D255" s="17"/>
      <c r="E255" s="16"/>
      <c r="F255" s="16"/>
      <c r="G255" s="16"/>
      <c r="H255" s="16"/>
      <c r="I255" s="63"/>
      <c r="J255" s="63"/>
      <c r="K255" s="63"/>
      <c r="L255" s="63"/>
      <c r="M255" s="63"/>
      <c r="N255" s="63"/>
      <c r="O255" s="63"/>
      <c r="P255" s="63"/>
      <c r="Q255" s="64"/>
      <c r="R255" s="64"/>
    </row>
    <row r="256" spans="1:18">
      <c r="I256" s="65"/>
      <c r="J256" s="65"/>
      <c r="K256" s="65"/>
      <c r="L256" s="65"/>
      <c r="M256" s="65"/>
      <c r="N256" s="65"/>
      <c r="O256" s="65"/>
      <c r="P256" s="65"/>
      <c r="Q256" s="65"/>
      <c r="R256" s="65"/>
    </row>
    <row r="257" spans="2:18" ht="15.75">
      <c r="B257" s="85" t="s">
        <v>136</v>
      </c>
      <c r="C257" s="86"/>
      <c r="D257" s="86"/>
      <c r="E257" s="86"/>
      <c r="F257" s="86"/>
      <c r="G257" s="86"/>
      <c r="H257" s="86"/>
      <c r="I257" s="10"/>
      <c r="J257" s="10"/>
      <c r="K257" s="10"/>
      <c r="L257" s="10"/>
      <c r="M257" s="10"/>
      <c r="N257" s="10"/>
      <c r="O257" s="10"/>
      <c r="P257" s="10"/>
      <c r="Q257" s="10"/>
      <c r="R257" s="10"/>
    </row>
    <row r="258" spans="2:18" ht="15.75">
      <c r="B258" s="87" t="s">
        <v>209</v>
      </c>
      <c r="C258" s="87"/>
      <c r="D258" s="22"/>
      <c r="E258" s="22"/>
      <c r="F258" s="22"/>
      <c r="G258" s="22"/>
      <c r="H258" s="22"/>
      <c r="I258" s="10"/>
      <c r="J258" s="10"/>
      <c r="K258" s="10"/>
      <c r="L258" s="10"/>
      <c r="M258" s="10"/>
      <c r="N258" s="10"/>
      <c r="O258" s="10"/>
      <c r="P258" s="10"/>
      <c r="Q258" s="10"/>
      <c r="R258" s="10"/>
    </row>
    <row r="259" spans="2:18" ht="15.75">
      <c r="B259" s="88" t="s">
        <v>279</v>
      </c>
      <c r="C259" s="89"/>
      <c r="D259" s="84" t="s">
        <v>268</v>
      </c>
      <c r="E259" s="21"/>
      <c r="F259" s="21"/>
      <c r="G259" s="21"/>
      <c r="H259" s="21"/>
      <c r="I259" s="10"/>
      <c r="J259" s="10"/>
      <c r="K259" s="10"/>
      <c r="L259" s="10"/>
      <c r="M259" s="10"/>
      <c r="N259" s="10"/>
      <c r="O259" s="10"/>
      <c r="P259" s="10"/>
      <c r="Q259" s="10"/>
      <c r="R259" s="10"/>
    </row>
    <row r="260" spans="2:18" ht="15.75">
      <c r="B260" s="5"/>
      <c r="C260" s="8" t="s">
        <v>2</v>
      </c>
      <c r="D260" s="6"/>
      <c r="E260" s="5"/>
      <c r="F260" s="5"/>
      <c r="G260" s="5"/>
      <c r="H260" s="24"/>
    </row>
    <row r="261" spans="2:18" ht="31.5">
      <c r="B261" s="15" t="s">
        <v>49</v>
      </c>
      <c r="C261" s="44" t="s">
        <v>180</v>
      </c>
      <c r="D261" s="19" t="s">
        <v>4</v>
      </c>
      <c r="E261" s="14">
        <v>3.72</v>
      </c>
      <c r="F261" s="14">
        <v>3.8</v>
      </c>
      <c r="G261" s="14">
        <v>12.38</v>
      </c>
      <c r="H261" s="25">
        <v>98.85</v>
      </c>
      <c r="I261" s="12">
        <v>121.26</v>
      </c>
      <c r="J261" s="12">
        <v>21.67</v>
      </c>
      <c r="K261" s="12">
        <v>115.9</v>
      </c>
      <c r="L261" s="12">
        <v>0.41</v>
      </c>
      <c r="M261" s="12">
        <v>7.0000000000000007E-2</v>
      </c>
      <c r="N261" s="12">
        <v>0.15</v>
      </c>
      <c r="O261" s="12">
        <v>0.26</v>
      </c>
      <c r="P261" s="12">
        <v>0.68</v>
      </c>
      <c r="Q261" s="12">
        <v>101</v>
      </c>
      <c r="R261" s="12">
        <v>2010</v>
      </c>
    </row>
    <row r="262" spans="2:18" ht="15.75">
      <c r="B262" s="14"/>
      <c r="C262" s="14"/>
      <c r="D262" s="15"/>
      <c r="E262" s="14">
        <v>1.1599999999999999</v>
      </c>
      <c r="F262" s="14">
        <v>1.48</v>
      </c>
      <c r="G262" s="14">
        <v>0</v>
      </c>
      <c r="H262" s="25">
        <v>18</v>
      </c>
      <c r="I262" s="12">
        <v>44</v>
      </c>
      <c r="J262" s="12">
        <v>1.75</v>
      </c>
      <c r="K262" s="12">
        <v>25</v>
      </c>
      <c r="L262" s="12">
        <v>0.5</v>
      </c>
      <c r="M262" s="12">
        <v>0</v>
      </c>
      <c r="N262" s="12">
        <v>1.4999999999999999E-2</v>
      </c>
      <c r="O262" s="12">
        <v>0.01</v>
      </c>
      <c r="P262" s="12">
        <v>3.5000000000000003E-2</v>
      </c>
      <c r="Q262" s="12">
        <v>7</v>
      </c>
      <c r="R262" s="12">
        <v>2010</v>
      </c>
    </row>
    <row r="263" spans="2:18" ht="15.75">
      <c r="B263" s="15" t="s">
        <v>48</v>
      </c>
      <c r="C263" s="32" t="s">
        <v>42</v>
      </c>
      <c r="D263" s="15" t="s">
        <v>43</v>
      </c>
      <c r="E263" s="14">
        <v>7.0000000000000007E-2</v>
      </c>
      <c r="F263" s="14">
        <v>0.01</v>
      </c>
      <c r="G263" s="14">
        <v>7.1</v>
      </c>
      <c r="H263" s="25">
        <v>29</v>
      </c>
      <c r="I263" s="12">
        <v>9.4</v>
      </c>
      <c r="J263" s="12">
        <v>1.3</v>
      </c>
      <c r="K263" s="12">
        <v>2.4</v>
      </c>
      <c r="L263" s="12">
        <v>0.21</v>
      </c>
      <c r="M263" s="12">
        <v>0</v>
      </c>
      <c r="N263" s="12">
        <v>0</v>
      </c>
      <c r="O263" s="12">
        <v>0.02</v>
      </c>
      <c r="P263" s="12">
        <v>0.01</v>
      </c>
      <c r="Q263" s="12">
        <v>412</v>
      </c>
      <c r="R263" s="12">
        <v>2010</v>
      </c>
    </row>
    <row r="264" spans="2:18" ht="15.75">
      <c r="B264" s="14"/>
      <c r="C264" s="13" t="s">
        <v>8</v>
      </c>
      <c r="D264" s="19" t="s">
        <v>9</v>
      </c>
      <c r="E264" s="14">
        <v>2.37</v>
      </c>
      <c r="F264" s="14">
        <v>0.3</v>
      </c>
      <c r="G264" s="14">
        <v>14.5</v>
      </c>
      <c r="H264" s="25">
        <v>69.959999999999994</v>
      </c>
      <c r="I264" s="12">
        <v>6.9</v>
      </c>
      <c r="J264" s="12">
        <v>9.9</v>
      </c>
      <c r="K264" s="12">
        <v>26.1</v>
      </c>
      <c r="L264" s="12">
        <v>0.6</v>
      </c>
      <c r="M264" s="12">
        <v>4.8000000000000001E-2</v>
      </c>
      <c r="N264" s="12">
        <v>1.7999999999999999E-2</v>
      </c>
      <c r="O264" s="12">
        <v>4.8</v>
      </c>
      <c r="P264" s="12">
        <v>0</v>
      </c>
      <c r="Q264" s="12">
        <v>1</v>
      </c>
    </row>
    <row r="265" spans="2:18" ht="15.75">
      <c r="B265" s="16"/>
      <c r="C265" s="18" t="s">
        <v>58</v>
      </c>
      <c r="D265" s="17" t="s">
        <v>44</v>
      </c>
      <c r="E265" s="16">
        <f>SUM(E261:E264)</f>
        <v>7.32</v>
      </c>
      <c r="F265" s="16">
        <f t="shared" ref="F265" si="62">SUM(F261:F264)</f>
        <v>5.589999999999999</v>
      </c>
      <c r="G265" s="16">
        <f t="shared" ref="G265" si="63">SUM(G261:G264)</f>
        <v>33.980000000000004</v>
      </c>
      <c r="H265" s="16">
        <f t="shared" ref="H265" si="64">SUM(H261:H264)</f>
        <v>215.81</v>
      </c>
      <c r="I265" s="16">
        <f t="shared" ref="I265" si="65">SUM(I261:I264)</f>
        <v>181.56</v>
      </c>
      <c r="J265" s="16">
        <f t="shared" ref="J265" si="66">SUM(J261:J264)</f>
        <v>34.620000000000005</v>
      </c>
      <c r="K265" s="16">
        <f t="shared" ref="K265" si="67">SUM(K261:K264)</f>
        <v>169.4</v>
      </c>
      <c r="L265" s="16">
        <f t="shared" ref="L265" si="68">SUM(L261:L264)</f>
        <v>1.7199999999999998</v>
      </c>
      <c r="M265" s="16">
        <f t="shared" ref="M265" si="69">SUM(M261:M264)</f>
        <v>0.11800000000000001</v>
      </c>
      <c r="N265" s="16">
        <f t="shared" ref="N265" si="70">SUM(N261:N264)</f>
        <v>0.18299999999999997</v>
      </c>
      <c r="O265" s="16">
        <f t="shared" ref="O265" si="71">SUM(O261:O264)</f>
        <v>5.09</v>
      </c>
      <c r="P265" s="16">
        <f t="shared" ref="P265" si="72">SUM(P261:P264)</f>
        <v>0.72500000000000009</v>
      </c>
      <c r="Q265" s="27"/>
      <c r="R265" s="27"/>
    </row>
    <row r="266" spans="2:18" ht="15.75">
      <c r="B266" s="15"/>
      <c r="C266" s="8"/>
      <c r="D266" s="23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</row>
    <row r="267" spans="2:18" ht="15.75">
      <c r="B267" s="5"/>
      <c r="C267" s="8" t="s">
        <v>53</v>
      </c>
      <c r="D267" s="6"/>
      <c r="E267" s="5"/>
      <c r="F267" s="5"/>
      <c r="G267" s="5"/>
      <c r="H267" s="24"/>
    </row>
    <row r="268" spans="2:18" ht="15.75">
      <c r="B268" s="15"/>
      <c r="C268" s="38" t="s">
        <v>23</v>
      </c>
      <c r="D268" s="15" t="s">
        <v>128</v>
      </c>
      <c r="E268" s="14">
        <v>0.22</v>
      </c>
      <c r="F268" s="14">
        <v>0</v>
      </c>
      <c r="G268" s="14">
        <v>0.73</v>
      </c>
      <c r="H268" s="25">
        <v>3.47</v>
      </c>
      <c r="I268" s="12">
        <v>9.34</v>
      </c>
      <c r="J268" s="12">
        <v>5.7</v>
      </c>
      <c r="K268" s="12">
        <v>17.14</v>
      </c>
      <c r="L268" s="12">
        <v>0.74</v>
      </c>
      <c r="M268" s="12">
        <v>0</v>
      </c>
      <c r="N268" s="12">
        <v>0</v>
      </c>
      <c r="O268" s="12">
        <v>0.96</v>
      </c>
      <c r="P268" s="12">
        <v>4.07</v>
      </c>
      <c r="R268" s="12">
        <v>2010</v>
      </c>
    </row>
    <row r="269" spans="2:18" ht="15.75">
      <c r="B269" s="15" t="s">
        <v>49</v>
      </c>
      <c r="C269" s="32" t="s">
        <v>137</v>
      </c>
      <c r="D269" s="15" t="s">
        <v>4</v>
      </c>
      <c r="E269" s="14">
        <v>1.33</v>
      </c>
      <c r="F269" s="14">
        <v>3.04</v>
      </c>
      <c r="G269" s="14">
        <v>4.76</v>
      </c>
      <c r="H269" s="25">
        <v>61.35</v>
      </c>
      <c r="I269" s="12">
        <v>11.82</v>
      </c>
      <c r="J269" s="12">
        <v>6.27</v>
      </c>
      <c r="K269" s="12">
        <v>17.579999999999998</v>
      </c>
      <c r="L269" s="12">
        <v>0.35</v>
      </c>
      <c r="M269" s="12">
        <v>0.03</v>
      </c>
      <c r="N269" s="12">
        <v>8.9999999999999993E-3</v>
      </c>
      <c r="O269" s="12">
        <v>0.25</v>
      </c>
      <c r="P269" s="12">
        <v>0.3</v>
      </c>
      <c r="Q269" s="12">
        <v>94</v>
      </c>
      <c r="R269" s="12">
        <v>2010</v>
      </c>
    </row>
    <row r="270" spans="2:18" ht="15.75">
      <c r="B270" s="15"/>
      <c r="C270" s="32" t="s">
        <v>215</v>
      </c>
      <c r="D270" s="15" t="s">
        <v>3</v>
      </c>
      <c r="E270" s="77"/>
      <c r="F270" s="14"/>
      <c r="G270" s="14"/>
      <c r="H270" s="25"/>
    </row>
    <row r="271" spans="2:18" ht="31.5">
      <c r="B271" s="15" t="s">
        <v>138</v>
      </c>
      <c r="C271" s="32" t="s">
        <v>202</v>
      </c>
      <c r="D271" s="15" t="s">
        <v>246</v>
      </c>
      <c r="E271" s="14">
        <v>15.12</v>
      </c>
      <c r="F271" s="14">
        <v>12.76</v>
      </c>
      <c r="G271" s="14">
        <v>26.76</v>
      </c>
      <c r="H271" s="25">
        <v>282</v>
      </c>
      <c r="I271" s="12">
        <v>33.700000000000003</v>
      </c>
      <c r="J271" s="12">
        <v>34.799999999999997</v>
      </c>
      <c r="K271" s="12">
        <v>148.5</v>
      </c>
      <c r="L271" s="12">
        <v>1.57</v>
      </c>
      <c r="M271" s="12">
        <v>0.04</v>
      </c>
      <c r="N271" s="12">
        <v>0.09</v>
      </c>
      <c r="O271" s="12">
        <v>3.05</v>
      </c>
      <c r="P271" s="12">
        <v>0.41</v>
      </c>
      <c r="Q271" s="12">
        <v>321</v>
      </c>
      <c r="R271" s="12">
        <v>2010</v>
      </c>
    </row>
    <row r="272" spans="2:18" ht="31.5">
      <c r="B272" s="15" t="s">
        <v>95</v>
      </c>
      <c r="C272" s="32" t="s">
        <v>22</v>
      </c>
      <c r="D272" s="15" t="s">
        <v>4</v>
      </c>
      <c r="E272" s="9">
        <v>0.67</v>
      </c>
      <c r="F272" s="9">
        <v>0.05</v>
      </c>
      <c r="G272" s="9">
        <v>21.44</v>
      </c>
      <c r="H272" s="26">
        <v>88.8</v>
      </c>
      <c r="I272" s="41">
        <v>24.21</v>
      </c>
      <c r="J272" s="41">
        <v>12.6</v>
      </c>
      <c r="K272" s="41">
        <v>18.98</v>
      </c>
      <c r="L272" s="41">
        <v>0.45</v>
      </c>
      <c r="M272" s="41">
        <v>0.02</v>
      </c>
      <c r="N272" s="41">
        <v>0.03</v>
      </c>
      <c r="O272" s="41">
        <v>0.36</v>
      </c>
      <c r="P272" s="41">
        <v>0.37</v>
      </c>
      <c r="Q272" s="12">
        <v>398</v>
      </c>
      <c r="R272" s="12">
        <v>2011</v>
      </c>
    </row>
    <row r="273" spans="1:18" ht="15.75">
      <c r="B273" s="14"/>
      <c r="C273" s="13" t="s">
        <v>8</v>
      </c>
      <c r="D273" s="19" t="s">
        <v>9</v>
      </c>
      <c r="E273" s="14">
        <v>2.37</v>
      </c>
      <c r="F273" s="14">
        <v>0.3</v>
      </c>
      <c r="G273" s="14">
        <v>14.5</v>
      </c>
      <c r="H273" s="25">
        <v>69.959999999999994</v>
      </c>
      <c r="I273" s="12">
        <v>6.9</v>
      </c>
      <c r="J273" s="12">
        <v>9.9</v>
      </c>
      <c r="K273" s="12">
        <v>26.1</v>
      </c>
      <c r="L273" s="12">
        <v>0.6</v>
      </c>
      <c r="M273" s="12">
        <v>4.8000000000000001E-2</v>
      </c>
      <c r="N273" s="12">
        <v>1.7999999999999999E-2</v>
      </c>
      <c r="O273" s="12">
        <v>4.8</v>
      </c>
      <c r="P273" s="12">
        <v>0</v>
      </c>
      <c r="Q273" s="12">
        <v>1</v>
      </c>
      <c r="R273" s="12">
        <v>2010</v>
      </c>
    </row>
    <row r="274" spans="1:18" ht="15.75">
      <c r="B274" s="14"/>
      <c r="C274" s="14" t="s">
        <v>6</v>
      </c>
      <c r="D274" s="15" t="s">
        <v>9</v>
      </c>
      <c r="E274" s="30">
        <v>1.98</v>
      </c>
      <c r="F274" s="30">
        <v>0.4</v>
      </c>
      <c r="G274" s="30">
        <v>0.36</v>
      </c>
      <c r="H274" s="31">
        <v>52.2</v>
      </c>
      <c r="I274" s="42">
        <v>10.5</v>
      </c>
      <c r="J274" s="42">
        <v>14.1</v>
      </c>
      <c r="K274" s="42">
        <v>47.4</v>
      </c>
      <c r="L274" s="42">
        <v>1.17</v>
      </c>
      <c r="M274" s="42">
        <v>0.05</v>
      </c>
      <c r="N274" s="42">
        <v>0.02</v>
      </c>
      <c r="O274" s="42">
        <v>0.21</v>
      </c>
      <c r="P274" s="42">
        <v>0</v>
      </c>
      <c r="Q274" s="41">
        <v>1</v>
      </c>
      <c r="R274" s="41">
        <v>2016</v>
      </c>
    </row>
    <row r="275" spans="1:18" ht="15.75">
      <c r="B275" s="14"/>
      <c r="C275" s="18" t="s">
        <v>60</v>
      </c>
      <c r="D275" s="23" t="s">
        <v>67</v>
      </c>
      <c r="E275" s="18">
        <f t="shared" ref="E275:P275" si="73">SUM(E268:E274)</f>
        <v>21.69</v>
      </c>
      <c r="F275" s="18">
        <f t="shared" si="73"/>
        <v>16.55</v>
      </c>
      <c r="G275" s="18">
        <f t="shared" si="73"/>
        <v>68.55</v>
      </c>
      <c r="H275" s="18">
        <f t="shared" si="73"/>
        <v>557.78</v>
      </c>
      <c r="I275" s="18">
        <f t="shared" si="73"/>
        <v>96.47</v>
      </c>
      <c r="J275" s="18">
        <f t="shared" si="73"/>
        <v>83.36999999999999</v>
      </c>
      <c r="K275" s="18">
        <f t="shared" si="73"/>
        <v>275.7</v>
      </c>
      <c r="L275" s="18">
        <f t="shared" si="73"/>
        <v>4.8800000000000008</v>
      </c>
      <c r="M275" s="18">
        <f t="shared" si="73"/>
        <v>0.188</v>
      </c>
      <c r="N275" s="18">
        <f t="shared" si="73"/>
        <v>0.16699999999999998</v>
      </c>
      <c r="O275" s="18">
        <f t="shared" si="73"/>
        <v>9.6300000000000008</v>
      </c>
      <c r="P275" s="18">
        <f t="shared" si="73"/>
        <v>5.15</v>
      </c>
    </row>
    <row r="276" spans="1:18" ht="15.75">
      <c r="B276" s="14"/>
      <c r="C276" s="18"/>
      <c r="D276" s="23"/>
      <c r="E276" s="18"/>
      <c r="F276" s="18"/>
      <c r="G276" s="18"/>
      <c r="H276" s="43"/>
      <c r="I276" s="18"/>
      <c r="J276" s="18"/>
      <c r="K276" s="18"/>
      <c r="L276" s="18"/>
      <c r="M276" s="18"/>
      <c r="N276" s="18"/>
      <c r="O276" s="18"/>
      <c r="P276" s="18"/>
    </row>
    <row r="277" spans="1:18" ht="15.75">
      <c r="B277" s="14"/>
      <c r="C277" s="18" t="s">
        <v>54</v>
      </c>
      <c r="D277" s="19"/>
      <c r="E277" s="14"/>
      <c r="F277" s="18"/>
      <c r="G277" s="18"/>
      <c r="H277" s="43"/>
      <c r="I277" s="18"/>
      <c r="J277" s="18"/>
      <c r="K277" s="18"/>
      <c r="L277" s="18"/>
      <c r="M277" s="18"/>
      <c r="N277" s="18"/>
      <c r="O277" s="18"/>
      <c r="P277" s="18"/>
    </row>
    <row r="278" spans="1:18" ht="15.75">
      <c r="B278" s="14"/>
      <c r="C278" s="18" t="s">
        <v>266</v>
      </c>
      <c r="D278" s="19" t="s">
        <v>247</v>
      </c>
      <c r="E278" s="14"/>
      <c r="F278" s="18"/>
      <c r="G278" s="18"/>
      <c r="H278" s="43"/>
      <c r="I278" s="18"/>
      <c r="J278" s="18"/>
      <c r="K278" s="18"/>
      <c r="L278" s="18"/>
      <c r="M278" s="18"/>
      <c r="N278" s="18"/>
      <c r="O278" s="18"/>
      <c r="P278" s="18"/>
    </row>
    <row r="279" spans="1:18" ht="15.75">
      <c r="B279" s="15" t="s">
        <v>48</v>
      </c>
      <c r="C279" s="32" t="s">
        <v>112</v>
      </c>
      <c r="D279" s="15" t="s">
        <v>4</v>
      </c>
      <c r="E279" s="14">
        <v>4.58</v>
      </c>
      <c r="F279" s="14">
        <v>4.08</v>
      </c>
      <c r="G279" s="14">
        <v>7.58</v>
      </c>
      <c r="H279" s="25">
        <v>85</v>
      </c>
      <c r="I279" s="12">
        <v>189.6</v>
      </c>
      <c r="J279" s="12">
        <v>22.1</v>
      </c>
      <c r="K279" s="12">
        <v>142.19999999999999</v>
      </c>
      <c r="L279" s="12">
        <v>0.16</v>
      </c>
      <c r="M279" s="12">
        <v>0.06</v>
      </c>
      <c r="N279" s="12">
        <v>0.24</v>
      </c>
      <c r="O279" s="12">
        <v>0.16</v>
      </c>
      <c r="P279" s="12">
        <v>2.0499999999999998</v>
      </c>
      <c r="Q279" s="12">
        <v>419</v>
      </c>
      <c r="R279" s="12">
        <v>2010</v>
      </c>
    </row>
    <row r="280" spans="1:18" ht="15.75">
      <c r="B280" s="15"/>
      <c r="C280" s="32" t="s">
        <v>265</v>
      </c>
      <c r="D280" s="48" t="s">
        <v>248</v>
      </c>
      <c r="E280" s="13">
        <v>1.5</v>
      </c>
      <c r="F280" s="13">
        <v>0.5</v>
      </c>
      <c r="G280" s="13">
        <v>21</v>
      </c>
      <c r="H280" s="49">
        <v>95</v>
      </c>
      <c r="I280" s="12">
        <v>8</v>
      </c>
      <c r="J280" s="12">
        <v>42</v>
      </c>
      <c r="K280" s="12">
        <v>28</v>
      </c>
      <c r="L280" s="12">
        <v>0.6</v>
      </c>
      <c r="M280" s="12">
        <v>0.04</v>
      </c>
      <c r="N280" s="12">
        <v>0.05</v>
      </c>
      <c r="O280" s="12">
        <v>0.6</v>
      </c>
      <c r="P280" s="12">
        <v>10</v>
      </c>
      <c r="Q280" s="12">
        <v>386</v>
      </c>
      <c r="R280" s="12">
        <v>2010</v>
      </c>
    </row>
    <row r="281" spans="1:18" ht="15.75">
      <c r="B281" s="15"/>
      <c r="C281" s="18" t="s">
        <v>61</v>
      </c>
      <c r="D281" s="23" t="s">
        <v>65</v>
      </c>
      <c r="E281" s="18">
        <f t="shared" ref="E281:P281" si="74">SUM(E279:E280)</f>
        <v>6.08</v>
      </c>
      <c r="F281" s="18">
        <f t="shared" si="74"/>
        <v>4.58</v>
      </c>
      <c r="G281" s="18">
        <f t="shared" si="74"/>
        <v>28.58</v>
      </c>
      <c r="H281" s="18">
        <f t="shared" si="74"/>
        <v>180</v>
      </c>
      <c r="I281" s="18">
        <f t="shared" si="74"/>
        <v>197.6</v>
      </c>
      <c r="J281" s="18">
        <f t="shared" si="74"/>
        <v>64.099999999999994</v>
      </c>
      <c r="K281" s="18">
        <f t="shared" si="74"/>
        <v>170.2</v>
      </c>
      <c r="L281" s="18">
        <f t="shared" si="74"/>
        <v>0.76</v>
      </c>
      <c r="M281" s="18">
        <f t="shared" si="74"/>
        <v>0.1</v>
      </c>
      <c r="N281" s="18">
        <f t="shared" si="74"/>
        <v>0.28999999999999998</v>
      </c>
      <c r="O281" s="18">
        <f t="shared" si="74"/>
        <v>0.76</v>
      </c>
      <c r="P281" s="18">
        <f t="shared" si="74"/>
        <v>12.05</v>
      </c>
    </row>
    <row r="282" spans="1:18" ht="15.75">
      <c r="B282" s="15"/>
      <c r="C282" s="18"/>
      <c r="D282" s="23"/>
      <c r="E282" s="18"/>
      <c r="F282" s="18"/>
      <c r="G282" s="18"/>
      <c r="H282" s="43"/>
      <c r="I282" s="18"/>
      <c r="J282" s="18"/>
      <c r="K282" s="18"/>
      <c r="L282" s="18"/>
      <c r="M282" s="18"/>
      <c r="N282" s="18"/>
      <c r="O282" s="18"/>
      <c r="P282" s="18"/>
    </row>
    <row r="283" spans="1:18" ht="15.75">
      <c r="B283" s="15"/>
      <c r="C283" s="18" t="s">
        <v>57</v>
      </c>
      <c r="D283" s="19"/>
      <c r="E283" s="14"/>
      <c r="F283" s="14"/>
      <c r="G283" s="14"/>
      <c r="H283" s="25"/>
    </row>
    <row r="284" spans="1:18" ht="15.75">
      <c r="B284" s="15" t="s">
        <v>62</v>
      </c>
      <c r="C284" s="44" t="s">
        <v>164</v>
      </c>
      <c r="D284" s="15" t="s">
        <v>4</v>
      </c>
      <c r="E284" s="14">
        <v>3.4</v>
      </c>
      <c r="F284" s="14">
        <v>3.96</v>
      </c>
      <c r="G284" s="14">
        <v>22.94</v>
      </c>
      <c r="H284" s="25">
        <v>141</v>
      </c>
      <c r="I284" s="12">
        <v>8.4</v>
      </c>
      <c r="J284" s="12">
        <v>5.9</v>
      </c>
      <c r="K284" s="12">
        <v>29.4</v>
      </c>
      <c r="L284" s="12">
        <v>0.34</v>
      </c>
      <c r="M284" s="12">
        <v>0.03</v>
      </c>
      <c r="N284" s="12">
        <v>0.02</v>
      </c>
      <c r="O284" s="12">
        <v>0.34</v>
      </c>
      <c r="P284" s="12">
        <v>0</v>
      </c>
      <c r="Q284" s="12">
        <v>182</v>
      </c>
      <c r="R284" s="12">
        <v>2010</v>
      </c>
    </row>
    <row r="285" spans="1:18" ht="15.75">
      <c r="B285" s="15" t="s">
        <v>48</v>
      </c>
      <c r="C285" s="32" t="s">
        <v>46</v>
      </c>
      <c r="D285" s="15" t="s">
        <v>47</v>
      </c>
      <c r="E285" s="14">
        <v>0.04</v>
      </c>
      <c r="F285" s="14">
        <v>0.01</v>
      </c>
      <c r="G285" s="14">
        <v>6.99</v>
      </c>
      <c r="H285" s="25">
        <v>28</v>
      </c>
      <c r="I285" s="12">
        <v>8</v>
      </c>
      <c r="J285" s="12">
        <v>0.9</v>
      </c>
      <c r="K285" s="12">
        <v>1.6</v>
      </c>
      <c r="L285" s="12">
        <v>0.19</v>
      </c>
      <c r="M285" s="12">
        <v>0</v>
      </c>
      <c r="N285" s="12">
        <v>0</v>
      </c>
      <c r="O285" s="12">
        <v>0.02</v>
      </c>
      <c r="P285" s="12">
        <v>0.02</v>
      </c>
      <c r="Q285" s="12">
        <v>411</v>
      </c>
      <c r="R285" s="12">
        <v>2010</v>
      </c>
    </row>
    <row r="286" spans="1:18" ht="15.75">
      <c r="B286" s="15"/>
      <c r="C286" s="45" t="s">
        <v>63</v>
      </c>
      <c r="D286" s="23" t="s">
        <v>65</v>
      </c>
      <c r="E286" s="18">
        <f>SUM(E284:E285)</f>
        <v>3.44</v>
      </c>
      <c r="F286" s="18">
        <f t="shared" ref="F286:P286" si="75">SUM(F284:F285)</f>
        <v>3.9699999999999998</v>
      </c>
      <c r="G286" s="18">
        <f t="shared" si="75"/>
        <v>29.93</v>
      </c>
      <c r="H286" s="18">
        <f t="shared" si="75"/>
        <v>169</v>
      </c>
      <c r="I286" s="18">
        <f t="shared" si="75"/>
        <v>16.399999999999999</v>
      </c>
      <c r="J286" s="18">
        <f t="shared" si="75"/>
        <v>6.8000000000000007</v>
      </c>
      <c r="K286" s="18">
        <f t="shared" si="75"/>
        <v>31</v>
      </c>
      <c r="L286" s="18">
        <f t="shared" si="75"/>
        <v>0.53</v>
      </c>
      <c r="M286" s="18">
        <f t="shared" si="75"/>
        <v>0.03</v>
      </c>
      <c r="N286" s="18">
        <f t="shared" si="75"/>
        <v>0.02</v>
      </c>
      <c r="O286" s="18">
        <f t="shared" si="75"/>
        <v>0.36000000000000004</v>
      </c>
      <c r="P286" s="18">
        <f t="shared" si="75"/>
        <v>0.02</v>
      </c>
    </row>
    <row r="287" spans="1:18" s="10" customFormat="1" ht="15.75">
      <c r="A287" s="2"/>
      <c r="B287" s="16"/>
      <c r="C287" s="70"/>
      <c r="D287" s="17"/>
      <c r="E287" s="16"/>
      <c r="F287" s="16"/>
      <c r="G287" s="16"/>
      <c r="H287" s="16"/>
      <c r="I287" s="63"/>
      <c r="J287" s="63"/>
      <c r="K287" s="63"/>
      <c r="L287" s="63"/>
      <c r="M287" s="63"/>
      <c r="N287" s="63"/>
      <c r="O287" s="63"/>
      <c r="P287" s="63"/>
      <c r="Q287" s="64"/>
      <c r="R287" s="64"/>
    </row>
    <row r="288" spans="1:18">
      <c r="C288" s="72"/>
      <c r="E288" s="67"/>
      <c r="F288" s="67"/>
      <c r="G288" s="67"/>
      <c r="H288" s="67"/>
      <c r="I288" s="65"/>
      <c r="J288" s="65"/>
      <c r="K288" s="65"/>
      <c r="L288" s="65"/>
      <c r="M288" s="65"/>
      <c r="N288" s="65"/>
      <c r="O288" s="65"/>
      <c r="P288" s="65"/>
      <c r="Q288" s="65"/>
      <c r="R288" s="65"/>
    </row>
    <row r="289" spans="3:18">
      <c r="I289" s="10"/>
      <c r="J289" s="10"/>
      <c r="K289" s="10"/>
      <c r="L289" s="10"/>
      <c r="M289" s="10"/>
      <c r="N289" s="10"/>
      <c r="O289" s="10"/>
      <c r="P289" s="10"/>
      <c r="Q289" s="10"/>
      <c r="R289" s="10"/>
    </row>
    <row r="290" spans="3:18">
      <c r="I290" s="10"/>
      <c r="J290" s="10"/>
      <c r="K290" s="10"/>
      <c r="L290" s="10"/>
      <c r="M290" s="10"/>
      <c r="N290" s="10"/>
      <c r="O290" s="10"/>
      <c r="P290" s="10"/>
      <c r="Q290" s="10"/>
      <c r="R290" s="10"/>
    </row>
    <row r="291" spans="3:18">
      <c r="C291" s="107" t="s">
        <v>160</v>
      </c>
      <c r="D291" s="107"/>
      <c r="E291" s="107"/>
      <c r="F291" s="107"/>
      <c r="G291" s="107"/>
      <c r="H291" s="107"/>
      <c r="I291" s="107"/>
      <c r="J291" s="10"/>
      <c r="K291" s="10"/>
      <c r="L291" s="10"/>
      <c r="M291" s="10"/>
      <c r="N291" s="10"/>
      <c r="O291" s="10"/>
      <c r="P291" s="10"/>
      <c r="Q291" s="10"/>
      <c r="R291" s="10"/>
    </row>
    <row r="292" spans="3:18">
      <c r="C292" s="107"/>
      <c r="D292" s="107"/>
      <c r="E292" s="107"/>
      <c r="F292" s="107"/>
      <c r="G292" s="107"/>
      <c r="H292" s="107"/>
      <c r="I292" s="107"/>
      <c r="J292" s="10"/>
      <c r="K292" s="10"/>
      <c r="L292" s="10"/>
      <c r="M292" s="10"/>
      <c r="N292" s="10"/>
      <c r="O292" s="10"/>
      <c r="P292" s="10"/>
      <c r="Q292" s="10"/>
      <c r="R292" s="10"/>
    </row>
    <row r="293" spans="3:18" ht="18.75">
      <c r="C293" s="105" t="s">
        <v>161</v>
      </c>
      <c r="D293" s="105"/>
      <c r="E293" s="105"/>
      <c r="F293" s="105"/>
      <c r="G293" s="105"/>
      <c r="H293" s="105"/>
      <c r="I293" s="105"/>
      <c r="J293" s="105"/>
      <c r="K293" s="105"/>
      <c r="L293" s="105"/>
      <c r="M293" s="105"/>
      <c r="N293" s="105"/>
      <c r="O293" s="105"/>
      <c r="P293" s="105"/>
      <c r="Q293" s="105"/>
      <c r="R293" s="10"/>
    </row>
    <row r="294" spans="3:18" ht="18.75">
      <c r="C294" s="105"/>
      <c r="D294" s="105"/>
      <c r="E294" s="105"/>
      <c r="F294" s="105"/>
      <c r="G294" s="106"/>
      <c r="H294" s="106"/>
      <c r="I294" s="10"/>
      <c r="J294" s="10"/>
      <c r="K294" s="10"/>
      <c r="L294" s="10"/>
      <c r="M294" s="10"/>
      <c r="N294" s="10"/>
      <c r="O294" s="10"/>
      <c r="P294" s="10"/>
      <c r="Q294" s="10"/>
      <c r="R294" s="10"/>
    </row>
    <row r="295" spans="3:18">
      <c r="C295" s="105"/>
      <c r="D295" s="105"/>
      <c r="E295" s="105"/>
      <c r="F295" s="105"/>
      <c r="I295" s="10"/>
      <c r="J295" s="10"/>
      <c r="K295" s="10"/>
      <c r="L295" s="10"/>
      <c r="M295" s="10"/>
      <c r="N295" s="10"/>
      <c r="O295" s="10"/>
      <c r="P295" s="10"/>
      <c r="Q295" s="10"/>
      <c r="R295" s="10"/>
    </row>
    <row r="296" spans="3:18">
      <c r="C296" s="105"/>
      <c r="D296" s="105"/>
      <c r="E296" s="105"/>
      <c r="F296" s="105"/>
      <c r="I296" s="10"/>
      <c r="J296" s="10"/>
      <c r="K296" s="10"/>
      <c r="L296" s="10"/>
      <c r="M296" s="10"/>
      <c r="N296" s="10"/>
      <c r="O296" s="10"/>
      <c r="P296" s="10"/>
      <c r="Q296" s="10"/>
      <c r="R296" s="10"/>
    </row>
    <row r="297" spans="3:18">
      <c r="I297" s="10"/>
      <c r="J297" s="10"/>
      <c r="K297" s="10"/>
      <c r="L297" s="10"/>
      <c r="M297" s="10"/>
      <c r="N297" s="10"/>
      <c r="O297" s="10"/>
      <c r="P297" s="10"/>
      <c r="Q297" s="10"/>
      <c r="R297" s="10"/>
    </row>
    <row r="298" spans="3:18">
      <c r="I298" s="66"/>
      <c r="J298" s="66"/>
      <c r="K298" s="66"/>
      <c r="L298" s="66"/>
      <c r="M298" s="66"/>
      <c r="N298" s="66"/>
      <c r="O298" s="66"/>
      <c r="P298" s="66"/>
      <c r="Q298" s="66"/>
      <c r="R298" s="66"/>
    </row>
  </sheetData>
  <mergeCells count="44">
    <mergeCell ref="C294:F296"/>
    <mergeCell ref="G294:H294"/>
    <mergeCell ref="B171:H171"/>
    <mergeCell ref="B172:C172"/>
    <mergeCell ref="B199:H199"/>
    <mergeCell ref="B200:C200"/>
    <mergeCell ref="B201:C201"/>
    <mergeCell ref="B257:H257"/>
    <mergeCell ref="B230:C230"/>
    <mergeCell ref="B231:C231"/>
    <mergeCell ref="C291:I292"/>
    <mergeCell ref="C293:Q293"/>
    <mergeCell ref="B173:C173"/>
    <mergeCell ref="A2:A31"/>
    <mergeCell ref="B258:C258"/>
    <mergeCell ref="B259:C259"/>
    <mergeCell ref="B33:H33"/>
    <mergeCell ref="B34:C34"/>
    <mergeCell ref="B35:C35"/>
    <mergeCell ref="B58:H58"/>
    <mergeCell ref="B59:C59"/>
    <mergeCell ref="B60:C60"/>
    <mergeCell ref="B86:H86"/>
    <mergeCell ref="B87:C87"/>
    <mergeCell ref="B88:C88"/>
    <mergeCell ref="B114:H114"/>
    <mergeCell ref="B115:C115"/>
    <mergeCell ref="B116:C116"/>
    <mergeCell ref="B229:H229"/>
    <mergeCell ref="B143:H143"/>
    <mergeCell ref="B144:C144"/>
    <mergeCell ref="B145:C145"/>
    <mergeCell ref="R1:R2"/>
    <mergeCell ref="B4:H4"/>
    <mergeCell ref="B5:C5"/>
    <mergeCell ref="B6:C6"/>
    <mergeCell ref="B1:B2"/>
    <mergeCell ref="C1:C2"/>
    <mergeCell ref="D1:D2"/>
    <mergeCell ref="E1:G1"/>
    <mergeCell ref="H1:H2"/>
    <mergeCell ref="I1:L1"/>
    <mergeCell ref="M1:P1"/>
    <mergeCell ref="Q1:Q2"/>
  </mergeCells>
  <phoneticPr fontId="0" type="noConversion"/>
  <pageMargins left="0.98425196850393704" right="0" top="0.59055118110236227" bottom="0" header="0.51181102362204722" footer="0.51181102362204722"/>
  <pageSetup paperSize="9" scale="65" orientation="landscape" r:id="rId1"/>
  <headerFooter alignWithMargins="0"/>
  <rowBreaks count="9" manualBreakCount="9">
    <brk id="32" max="16383" man="1"/>
    <brk id="57" min="1" max="17" man="1"/>
    <brk id="85" min="1" max="17" man="1"/>
    <brk id="113" min="1" max="17" man="1"/>
    <brk id="142" min="1" max="17" man="1"/>
    <brk id="172" max="16383" man="1"/>
    <brk id="198" min="1" max="17" man="1"/>
    <brk id="228" min="1" max="17" man="1"/>
    <brk id="256" min="1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R284"/>
  <sheetViews>
    <sheetView view="pageBreakPreview" topLeftCell="B258" zoomScale="75" zoomScaleNormal="75" zoomScaleSheetLayoutView="75" workbookViewId="0">
      <selection activeCell="C277" sqref="C277:F279"/>
    </sheetView>
  </sheetViews>
  <sheetFormatPr defaultColWidth="9.140625" defaultRowHeight="12.75"/>
  <cols>
    <col min="1" max="1" width="1.7109375" style="2" hidden="1" customWidth="1"/>
    <col min="2" max="2" width="7.42578125" style="1" customWidth="1"/>
    <col min="3" max="3" width="32.42578125" style="1" customWidth="1"/>
    <col min="4" max="4" width="9.7109375" style="3" customWidth="1"/>
    <col min="5" max="5" width="8.7109375" style="1" customWidth="1"/>
    <col min="6" max="6" width="16.5703125" style="1" customWidth="1"/>
    <col min="7" max="7" width="8.85546875" style="1" customWidth="1"/>
    <col min="8" max="8" width="10.7109375" style="1" customWidth="1"/>
    <col min="9" max="9" width="8.7109375" style="12" customWidth="1"/>
    <col min="10" max="10" width="7.28515625" style="12" customWidth="1"/>
    <col min="11" max="11" width="7.5703125" style="12" customWidth="1"/>
    <col min="12" max="12" width="7.140625" style="12" customWidth="1"/>
    <col min="13" max="13" width="8.140625" style="12" customWidth="1"/>
    <col min="14" max="14" width="7.85546875" style="12" customWidth="1"/>
    <col min="15" max="15" width="8.42578125" style="12" customWidth="1"/>
    <col min="16" max="16" width="7.5703125" style="12" customWidth="1"/>
    <col min="17" max="17" width="10" style="12" customWidth="1"/>
    <col min="18" max="18" width="9.140625" style="12"/>
    <col min="19" max="16384" width="9.140625" style="1"/>
  </cols>
  <sheetData>
    <row r="1" spans="1:18" s="29" customFormat="1" ht="29.25" customHeight="1">
      <c r="A1" s="28"/>
      <c r="B1" s="92" t="s">
        <v>37</v>
      </c>
      <c r="C1" s="94" t="s">
        <v>0</v>
      </c>
      <c r="D1" s="96" t="s">
        <v>14</v>
      </c>
      <c r="E1" s="98" t="s">
        <v>15</v>
      </c>
      <c r="F1" s="99"/>
      <c r="G1" s="100"/>
      <c r="H1" s="101" t="s">
        <v>1</v>
      </c>
      <c r="I1" s="98" t="s">
        <v>25</v>
      </c>
      <c r="J1" s="99"/>
      <c r="K1" s="99"/>
      <c r="L1" s="100"/>
      <c r="M1" s="98" t="s">
        <v>26</v>
      </c>
      <c r="N1" s="99"/>
      <c r="O1" s="99"/>
      <c r="P1" s="100"/>
      <c r="Q1" s="90" t="s">
        <v>27</v>
      </c>
      <c r="R1" s="90" t="s">
        <v>28</v>
      </c>
    </row>
    <row r="2" spans="1:18" s="11" customFormat="1" ht="39" customHeight="1">
      <c r="A2" s="103"/>
      <c r="B2" s="93"/>
      <c r="C2" s="95"/>
      <c r="D2" s="97"/>
      <c r="E2" s="20" t="s">
        <v>16</v>
      </c>
      <c r="F2" s="20" t="s">
        <v>17</v>
      </c>
      <c r="G2" s="20" t="s">
        <v>18</v>
      </c>
      <c r="H2" s="102"/>
      <c r="I2" s="27" t="s">
        <v>29</v>
      </c>
      <c r="J2" s="27" t="s">
        <v>30</v>
      </c>
      <c r="K2" s="27" t="s">
        <v>31</v>
      </c>
      <c r="L2" s="27" t="s">
        <v>32</v>
      </c>
      <c r="M2" s="27" t="s">
        <v>33</v>
      </c>
      <c r="N2" s="27" t="s">
        <v>35</v>
      </c>
      <c r="O2" s="27" t="s">
        <v>34</v>
      </c>
      <c r="P2" s="27" t="s">
        <v>36</v>
      </c>
      <c r="Q2" s="91"/>
      <c r="R2" s="91"/>
    </row>
    <row r="3" spans="1:18" s="10" customFormat="1" ht="19.899999999999999" customHeight="1">
      <c r="A3" s="104"/>
      <c r="B3" s="33">
        <v>1</v>
      </c>
      <c r="C3" s="33">
        <v>2</v>
      </c>
      <c r="D3" s="7" t="s">
        <v>13</v>
      </c>
      <c r="E3" s="33">
        <v>4</v>
      </c>
      <c r="F3" s="33">
        <v>5</v>
      </c>
      <c r="G3" s="4">
        <v>6</v>
      </c>
      <c r="H3" s="34">
        <v>7</v>
      </c>
      <c r="I3" s="34">
        <v>8</v>
      </c>
      <c r="J3" s="34">
        <v>9</v>
      </c>
      <c r="K3" s="34">
        <v>10</v>
      </c>
      <c r="L3" s="34">
        <v>11</v>
      </c>
      <c r="M3" s="34">
        <v>12</v>
      </c>
      <c r="N3" s="34">
        <v>13</v>
      </c>
      <c r="O3" s="34">
        <v>14</v>
      </c>
      <c r="P3" s="34">
        <v>15</v>
      </c>
      <c r="Q3" s="34">
        <v>16</v>
      </c>
      <c r="R3" s="34">
        <v>17</v>
      </c>
    </row>
    <row r="4" spans="1:18" s="10" customFormat="1" ht="15" customHeight="1">
      <c r="A4" s="104"/>
      <c r="B4" s="85" t="s">
        <v>10</v>
      </c>
      <c r="C4" s="86"/>
      <c r="D4" s="86"/>
      <c r="E4" s="86"/>
      <c r="F4" s="86"/>
      <c r="G4" s="86"/>
      <c r="H4" s="86"/>
    </row>
    <row r="5" spans="1:18" s="10" customFormat="1" ht="15" customHeight="1">
      <c r="A5" s="104"/>
      <c r="B5" s="87" t="s">
        <v>11</v>
      </c>
      <c r="C5" s="87"/>
      <c r="D5" s="57"/>
      <c r="E5" s="57"/>
      <c r="F5" s="57"/>
      <c r="G5" s="57"/>
      <c r="H5" s="57"/>
    </row>
    <row r="6" spans="1:18" s="10" customFormat="1" ht="15" customHeight="1">
      <c r="A6" s="104"/>
      <c r="B6" s="88" t="s">
        <v>21</v>
      </c>
      <c r="C6" s="89"/>
      <c r="D6" s="58"/>
      <c r="E6" s="58"/>
      <c r="F6" s="58"/>
      <c r="G6" s="58"/>
      <c r="H6" s="58"/>
    </row>
    <row r="7" spans="1:18" s="10" customFormat="1" ht="18" customHeight="1">
      <c r="A7" s="104"/>
      <c r="B7" s="5"/>
      <c r="C7" s="8" t="s">
        <v>2</v>
      </c>
      <c r="D7" s="6"/>
      <c r="E7" s="5"/>
      <c r="F7" s="5"/>
      <c r="G7" s="5"/>
      <c r="H7" s="24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8" s="10" customFormat="1" ht="38.25" customHeight="1">
      <c r="A8" s="104"/>
      <c r="B8" s="14" t="s">
        <v>39</v>
      </c>
      <c r="C8" s="14" t="s">
        <v>38</v>
      </c>
      <c r="D8" s="15" t="s">
        <v>158</v>
      </c>
      <c r="E8" s="14">
        <v>5.2</v>
      </c>
      <c r="F8" s="14">
        <v>4.7</v>
      </c>
      <c r="G8" s="14">
        <v>17</v>
      </c>
      <c r="H8" s="25">
        <v>130.69999999999999</v>
      </c>
      <c r="I8" s="12">
        <v>145.44</v>
      </c>
      <c r="J8" s="12">
        <v>21.73</v>
      </c>
      <c r="K8" s="12">
        <v>124.2</v>
      </c>
      <c r="L8" s="12">
        <v>0.45</v>
      </c>
      <c r="M8" s="12">
        <v>7.0000000000000007E-2</v>
      </c>
      <c r="N8" s="12">
        <v>0.18</v>
      </c>
      <c r="O8" s="12">
        <v>0.13</v>
      </c>
      <c r="P8" s="12">
        <v>0.82</v>
      </c>
      <c r="Q8" s="12">
        <v>100</v>
      </c>
      <c r="R8" s="12">
        <v>2010</v>
      </c>
    </row>
    <row r="9" spans="1:18" s="10" customFormat="1" ht="38.25" customHeight="1">
      <c r="A9" s="104"/>
      <c r="B9" s="14">
        <v>4</v>
      </c>
      <c r="C9" s="14" t="s">
        <v>40</v>
      </c>
      <c r="D9" s="15" t="s">
        <v>140</v>
      </c>
      <c r="E9" s="14">
        <v>0.16</v>
      </c>
      <c r="F9" s="14">
        <v>7.26</v>
      </c>
      <c r="G9" s="14">
        <v>0.14000000000000001</v>
      </c>
      <c r="H9" s="25">
        <v>66</v>
      </c>
      <c r="I9" s="12">
        <v>2.4</v>
      </c>
      <c r="J9" s="12">
        <v>0</v>
      </c>
      <c r="K9" s="12">
        <v>3</v>
      </c>
      <c r="L9" s="12">
        <v>0.02</v>
      </c>
      <c r="M9" s="12">
        <v>0.01</v>
      </c>
      <c r="N9" s="12">
        <v>1.2E-2</v>
      </c>
      <c r="O9" s="12">
        <v>0.01</v>
      </c>
      <c r="P9" s="12">
        <v>0</v>
      </c>
      <c r="Q9" s="12">
        <v>6</v>
      </c>
      <c r="R9" s="12">
        <v>2010</v>
      </c>
    </row>
    <row r="10" spans="1:18" s="10" customFormat="1" ht="38.25" customHeight="1">
      <c r="A10" s="104"/>
      <c r="B10" s="15" t="s">
        <v>48</v>
      </c>
      <c r="C10" s="32" t="s">
        <v>42</v>
      </c>
      <c r="D10" s="15" t="s">
        <v>141</v>
      </c>
      <c r="E10" s="14">
        <v>0.09</v>
      </c>
      <c r="F10" s="14">
        <v>0.01</v>
      </c>
      <c r="G10" s="14">
        <v>9.5</v>
      </c>
      <c r="H10" s="25">
        <v>38.700000000000003</v>
      </c>
      <c r="I10" s="12">
        <v>12.53</v>
      </c>
      <c r="J10" s="12">
        <v>1.73</v>
      </c>
      <c r="K10" s="12">
        <v>3.2</v>
      </c>
      <c r="L10" s="12">
        <v>0.28000000000000003</v>
      </c>
      <c r="M10" s="12">
        <v>0</v>
      </c>
      <c r="N10" s="12">
        <v>0</v>
      </c>
      <c r="O10" s="12">
        <v>0.03</v>
      </c>
      <c r="P10" s="12">
        <v>0.01</v>
      </c>
      <c r="Q10" s="12">
        <v>412</v>
      </c>
      <c r="R10" s="12">
        <v>2010</v>
      </c>
    </row>
    <row r="11" spans="1:18" s="10" customFormat="1" ht="38.25" customHeight="1">
      <c r="A11" s="104"/>
      <c r="B11" s="14"/>
      <c r="C11" s="13" t="s">
        <v>8</v>
      </c>
      <c r="D11" s="19" t="s">
        <v>128</v>
      </c>
      <c r="E11" s="14">
        <v>3.16</v>
      </c>
      <c r="F11" s="14">
        <v>0.4</v>
      </c>
      <c r="G11" s="14">
        <v>19.3</v>
      </c>
      <c r="H11" s="25">
        <v>93.28</v>
      </c>
      <c r="I11" s="12">
        <v>9.1999999999999993</v>
      </c>
      <c r="J11" s="12">
        <v>13.2</v>
      </c>
      <c r="K11" s="12">
        <v>34.799999999999997</v>
      </c>
      <c r="L11" s="12">
        <v>0.8</v>
      </c>
      <c r="M11" s="12">
        <v>6.4000000000000001E-2</v>
      </c>
      <c r="N11" s="12">
        <v>2.4E-2</v>
      </c>
      <c r="O11" s="12">
        <v>6.4</v>
      </c>
      <c r="P11" s="12">
        <v>0</v>
      </c>
      <c r="Q11" s="12">
        <v>1</v>
      </c>
      <c r="R11" s="12"/>
    </row>
    <row r="12" spans="1:18" s="11" customFormat="1" ht="18.75" customHeight="1">
      <c r="A12" s="104"/>
      <c r="B12" s="16"/>
      <c r="C12" s="18" t="s">
        <v>58</v>
      </c>
      <c r="D12" s="17" t="s">
        <v>143</v>
      </c>
      <c r="E12" s="16">
        <f>SUM(E8:E11)</f>
        <v>8.61</v>
      </c>
      <c r="F12" s="16">
        <f t="shared" ref="F12:P12" si="0">SUM(F8:F11)</f>
        <v>12.370000000000001</v>
      </c>
      <c r="G12" s="16">
        <f t="shared" si="0"/>
        <v>45.94</v>
      </c>
      <c r="H12" s="16">
        <f t="shared" si="0"/>
        <v>328.67999999999995</v>
      </c>
      <c r="I12" s="16">
        <f t="shared" si="0"/>
        <v>169.57</v>
      </c>
      <c r="J12" s="16">
        <f t="shared" si="0"/>
        <v>36.659999999999997</v>
      </c>
      <c r="K12" s="16">
        <f t="shared" si="0"/>
        <v>165.2</v>
      </c>
      <c r="L12" s="16">
        <f t="shared" si="0"/>
        <v>1.55</v>
      </c>
      <c r="M12" s="16">
        <f t="shared" si="0"/>
        <v>0.14400000000000002</v>
      </c>
      <c r="N12" s="16">
        <f t="shared" si="0"/>
        <v>0.216</v>
      </c>
      <c r="O12" s="16">
        <f t="shared" si="0"/>
        <v>6.57</v>
      </c>
      <c r="P12" s="16">
        <f t="shared" si="0"/>
        <v>0.83</v>
      </c>
      <c r="Q12" s="27"/>
      <c r="R12" s="27"/>
    </row>
    <row r="13" spans="1:18" s="10" customFormat="1" ht="17.25" customHeight="1">
      <c r="A13" s="104"/>
      <c r="B13" s="5"/>
      <c r="C13" s="8" t="s">
        <v>45</v>
      </c>
      <c r="D13" s="6"/>
      <c r="E13" s="5"/>
      <c r="F13" s="5"/>
      <c r="G13" s="5"/>
      <c r="H13" s="24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spans="1:18" ht="15.75">
      <c r="A14" s="104"/>
      <c r="B14" s="15" t="s">
        <v>48</v>
      </c>
      <c r="C14" s="14" t="s">
        <v>88</v>
      </c>
      <c r="D14" s="15" t="s">
        <v>4</v>
      </c>
      <c r="E14" s="14">
        <v>0.75</v>
      </c>
      <c r="F14" s="14">
        <v>0</v>
      </c>
      <c r="G14" s="14">
        <v>15.15</v>
      </c>
      <c r="H14" s="25">
        <v>64</v>
      </c>
      <c r="I14" s="12">
        <v>10.5</v>
      </c>
      <c r="J14" s="12">
        <v>6</v>
      </c>
      <c r="K14" s="12">
        <v>10.5</v>
      </c>
      <c r="L14" s="12">
        <v>2.1</v>
      </c>
      <c r="M14" s="12">
        <v>0.02</v>
      </c>
      <c r="N14" s="12">
        <v>0.02</v>
      </c>
      <c r="O14" s="12">
        <v>0.15</v>
      </c>
      <c r="P14" s="12">
        <v>3</v>
      </c>
      <c r="Q14" s="12">
        <v>418</v>
      </c>
      <c r="R14" s="12">
        <v>2010</v>
      </c>
    </row>
    <row r="15" spans="1:18" s="10" customFormat="1" ht="15" customHeight="1">
      <c r="A15" s="104"/>
      <c r="B15" s="5"/>
      <c r="C15" s="8" t="s">
        <v>59</v>
      </c>
      <c r="D15" s="46" t="s">
        <v>81</v>
      </c>
      <c r="E15" s="37">
        <f t="shared" ref="E15:P15" si="1">SUM(E14:E14)</f>
        <v>0.75</v>
      </c>
      <c r="F15" s="37">
        <f t="shared" si="1"/>
        <v>0</v>
      </c>
      <c r="G15" s="37">
        <f t="shared" si="1"/>
        <v>15.15</v>
      </c>
      <c r="H15" s="37">
        <f t="shared" si="1"/>
        <v>64</v>
      </c>
      <c r="I15" s="37">
        <f t="shared" si="1"/>
        <v>10.5</v>
      </c>
      <c r="J15" s="37">
        <f t="shared" si="1"/>
        <v>6</v>
      </c>
      <c r="K15" s="37">
        <f t="shared" si="1"/>
        <v>10.5</v>
      </c>
      <c r="L15" s="37">
        <f t="shared" si="1"/>
        <v>2.1</v>
      </c>
      <c r="M15" s="37">
        <f t="shared" si="1"/>
        <v>0.02</v>
      </c>
      <c r="N15" s="37">
        <f t="shared" si="1"/>
        <v>0.02</v>
      </c>
      <c r="O15" s="37">
        <f t="shared" si="1"/>
        <v>0.15</v>
      </c>
      <c r="P15" s="37">
        <f t="shared" si="1"/>
        <v>3</v>
      </c>
      <c r="Q15" s="12"/>
      <c r="R15" s="12"/>
    </row>
    <row r="16" spans="1:18" s="10" customFormat="1" ht="14.25" customHeight="1">
      <c r="A16" s="104"/>
      <c r="B16" s="5"/>
      <c r="C16" s="8" t="s">
        <v>53</v>
      </c>
      <c r="D16" s="6"/>
      <c r="E16" s="5"/>
      <c r="F16" s="5"/>
      <c r="G16" s="5"/>
      <c r="H16" s="24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spans="1:18" s="10" customFormat="1" ht="34.5" customHeight="1">
      <c r="A17" s="104"/>
      <c r="B17" s="15"/>
      <c r="C17" s="38" t="s">
        <v>19</v>
      </c>
      <c r="D17" s="15" t="s">
        <v>20</v>
      </c>
      <c r="E17" s="14">
        <v>0.44</v>
      </c>
      <c r="F17" s="14">
        <v>0</v>
      </c>
      <c r="G17" s="14">
        <v>1.46</v>
      </c>
      <c r="H17" s="25">
        <v>6.93</v>
      </c>
      <c r="I17" s="12">
        <v>18.68</v>
      </c>
      <c r="J17" s="12">
        <v>11.4</v>
      </c>
      <c r="K17" s="12">
        <v>34.299999999999997</v>
      </c>
      <c r="L17" s="12">
        <v>1.5</v>
      </c>
      <c r="M17" s="12">
        <v>0</v>
      </c>
      <c r="N17" s="12">
        <v>0</v>
      </c>
      <c r="O17" s="12">
        <v>1.92</v>
      </c>
      <c r="P17" s="12">
        <v>8.14</v>
      </c>
      <c r="Q17" s="12"/>
      <c r="R17" s="12"/>
    </row>
    <row r="18" spans="1:18" s="10" customFormat="1" ht="34.5" customHeight="1">
      <c r="A18" s="104"/>
      <c r="B18" s="15" t="s">
        <v>49</v>
      </c>
      <c r="C18" s="14" t="s">
        <v>50</v>
      </c>
      <c r="D18" s="15" t="s">
        <v>5</v>
      </c>
      <c r="E18" s="14">
        <v>4.3899999999999997</v>
      </c>
      <c r="F18" s="14">
        <v>4.21</v>
      </c>
      <c r="G18" s="14">
        <v>13.05</v>
      </c>
      <c r="H18" s="25">
        <v>107.8</v>
      </c>
      <c r="I18" s="12">
        <v>30.47</v>
      </c>
      <c r="J18" s="12">
        <v>28.24</v>
      </c>
      <c r="K18" s="12">
        <v>69.75</v>
      </c>
      <c r="L18" s="12">
        <v>1.63</v>
      </c>
      <c r="M18" s="12">
        <v>0.19</v>
      </c>
      <c r="N18" s="12">
        <v>0.05</v>
      </c>
      <c r="O18" s="12">
        <v>0.92</v>
      </c>
      <c r="P18" s="12">
        <v>4.66</v>
      </c>
      <c r="Q18" s="12">
        <v>87</v>
      </c>
      <c r="R18" s="12">
        <v>2010</v>
      </c>
    </row>
    <row r="19" spans="1:18" s="10" customFormat="1" ht="34.5" customHeight="1">
      <c r="A19" s="104"/>
      <c r="B19" s="15" t="s">
        <v>51</v>
      </c>
      <c r="C19" s="32" t="s">
        <v>166</v>
      </c>
      <c r="D19" s="15" t="s">
        <v>144</v>
      </c>
      <c r="E19" s="14">
        <v>9.4</v>
      </c>
      <c r="F19" s="14">
        <v>3.29</v>
      </c>
      <c r="G19" s="14">
        <v>7</v>
      </c>
      <c r="H19" s="25">
        <v>94.5</v>
      </c>
      <c r="I19" s="12">
        <v>37.21</v>
      </c>
      <c r="J19" s="12">
        <v>21.1</v>
      </c>
      <c r="K19" s="12">
        <v>128.80000000000001</v>
      </c>
      <c r="L19" s="12">
        <v>0.53</v>
      </c>
      <c r="M19" s="12">
        <v>0.06</v>
      </c>
      <c r="N19" s="12">
        <v>7.0000000000000007E-2</v>
      </c>
      <c r="O19" s="12">
        <v>1.3</v>
      </c>
      <c r="P19" s="12">
        <v>0.3</v>
      </c>
      <c r="Q19" s="12">
        <v>271</v>
      </c>
      <c r="R19" s="12">
        <v>2010</v>
      </c>
    </row>
    <row r="20" spans="1:18" s="10" customFormat="1" ht="21.75" customHeight="1">
      <c r="A20" s="104"/>
      <c r="B20" s="15" t="s">
        <v>52</v>
      </c>
      <c r="C20" s="32" t="s">
        <v>168</v>
      </c>
      <c r="D20" s="15" t="s">
        <v>181</v>
      </c>
      <c r="E20" s="14">
        <v>2.5</v>
      </c>
      <c r="F20" s="14">
        <v>3.7</v>
      </c>
      <c r="G20" s="14">
        <v>19.940000000000001</v>
      </c>
      <c r="H20" s="25">
        <v>123.37</v>
      </c>
      <c r="I20" s="12">
        <v>12.69</v>
      </c>
      <c r="J20" s="12">
        <v>25.41</v>
      </c>
      <c r="K20" s="12">
        <v>69.099999999999994</v>
      </c>
      <c r="L20" s="12">
        <v>1</v>
      </c>
      <c r="M20" s="12">
        <v>0.13</v>
      </c>
      <c r="N20" s="12">
        <v>0.08</v>
      </c>
      <c r="O20" s="12">
        <v>1.35</v>
      </c>
      <c r="P20" s="12">
        <v>18.2</v>
      </c>
      <c r="Q20" s="12">
        <v>336</v>
      </c>
      <c r="R20" s="12">
        <v>2010</v>
      </c>
    </row>
    <row r="21" spans="1:18" s="10" customFormat="1" ht="34.5" customHeight="1">
      <c r="A21" s="104"/>
      <c r="B21" s="15" t="s">
        <v>48</v>
      </c>
      <c r="C21" s="32" t="s">
        <v>22</v>
      </c>
      <c r="D21" s="15" t="s">
        <v>5</v>
      </c>
      <c r="E21" s="9">
        <v>0.23</v>
      </c>
      <c r="F21" s="9">
        <v>0.01</v>
      </c>
      <c r="G21" s="9">
        <v>35.270000000000003</v>
      </c>
      <c r="H21" s="26">
        <v>142.19999999999999</v>
      </c>
      <c r="I21" s="41">
        <v>12.1</v>
      </c>
      <c r="J21" s="41">
        <v>2.88</v>
      </c>
      <c r="K21" s="41">
        <v>10.77</v>
      </c>
      <c r="L21" s="41">
        <v>0.68</v>
      </c>
      <c r="M21" s="41">
        <v>3.0000000000000001E-3</v>
      </c>
      <c r="N21" s="41">
        <v>4.0000000000000001E-3</v>
      </c>
      <c r="O21" s="41">
        <v>0.08</v>
      </c>
      <c r="P21" s="41">
        <v>0.15</v>
      </c>
      <c r="Q21" s="12">
        <v>394</v>
      </c>
      <c r="R21" s="12">
        <v>2011</v>
      </c>
    </row>
    <row r="22" spans="1:18" s="11" customFormat="1" ht="24.75" customHeight="1">
      <c r="A22" s="104"/>
      <c r="B22" s="14"/>
      <c r="C22" s="13" t="s">
        <v>8</v>
      </c>
      <c r="D22" s="19" t="s">
        <v>128</v>
      </c>
      <c r="E22" s="14">
        <v>3.16</v>
      </c>
      <c r="F22" s="14">
        <v>0.4</v>
      </c>
      <c r="G22" s="14">
        <v>19.3</v>
      </c>
      <c r="H22" s="25">
        <v>93.28</v>
      </c>
      <c r="I22" s="12">
        <v>9.1999999999999993</v>
      </c>
      <c r="J22" s="12">
        <v>13.2</v>
      </c>
      <c r="K22" s="12">
        <v>34.799999999999997</v>
      </c>
      <c r="L22" s="12">
        <v>0.8</v>
      </c>
      <c r="M22" s="12">
        <v>6.4000000000000001E-2</v>
      </c>
      <c r="N22" s="12">
        <v>2.4E-2</v>
      </c>
      <c r="O22" s="12">
        <v>6.4</v>
      </c>
      <c r="P22" s="12">
        <v>0</v>
      </c>
      <c r="Q22" s="12">
        <v>1</v>
      </c>
      <c r="R22" s="12">
        <v>2010</v>
      </c>
    </row>
    <row r="23" spans="1:18" s="11" customFormat="1" ht="21.75" customHeight="1">
      <c r="A23" s="104"/>
      <c r="B23" s="14"/>
      <c r="C23" s="14" t="s">
        <v>6</v>
      </c>
      <c r="D23" s="15" t="s">
        <v>9</v>
      </c>
      <c r="E23" s="30">
        <v>1.98</v>
      </c>
      <c r="F23" s="30">
        <v>0.4</v>
      </c>
      <c r="G23" s="30">
        <v>0.36</v>
      </c>
      <c r="H23" s="31">
        <v>52.2</v>
      </c>
      <c r="I23" s="42">
        <v>10.5</v>
      </c>
      <c r="J23" s="42">
        <v>14.1</v>
      </c>
      <c r="K23" s="42">
        <v>47.4</v>
      </c>
      <c r="L23" s="42">
        <v>1.17</v>
      </c>
      <c r="M23" s="42">
        <v>0.05</v>
      </c>
      <c r="N23" s="42">
        <v>0.02</v>
      </c>
      <c r="O23" s="42">
        <v>0.21</v>
      </c>
      <c r="P23" s="42">
        <v>0</v>
      </c>
      <c r="Q23" s="41">
        <v>1</v>
      </c>
      <c r="R23" s="41">
        <v>2016</v>
      </c>
    </row>
    <row r="24" spans="1:18" s="11" customFormat="1" ht="18.75" customHeight="1">
      <c r="A24" s="104"/>
      <c r="B24" s="14"/>
      <c r="C24" s="18" t="s">
        <v>60</v>
      </c>
      <c r="D24" s="23" t="s">
        <v>145</v>
      </c>
      <c r="E24" s="18">
        <f>SUM(E17:E23)</f>
        <v>22.1</v>
      </c>
      <c r="F24" s="18">
        <f>SUM(F18:F23)</f>
        <v>12.01</v>
      </c>
      <c r="G24" s="18">
        <f t="shared" ref="G24:P24" si="2">SUM(G18:G23)</f>
        <v>94.92</v>
      </c>
      <c r="H24" s="18">
        <f t="shared" si="2"/>
        <v>613.35</v>
      </c>
      <c r="I24" s="18">
        <f t="shared" si="2"/>
        <v>112.17</v>
      </c>
      <c r="J24" s="18">
        <f t="shared" si="2"/>
        <v>104.92999999999999</v>
      </c>
      <c r="K24" s="18">
        <f t="shared" si="2"/>
        <v>360.61999999999995</v>
      </c>
      <c r="L24" s="18">
        <f t="shared" si="2"/>
        <v>5.8100000000000005</v>
      </c>
      <c r="M24" s="18">
        <f t="shared" si="2"/>
        <v>0.497</v>
      </c>
      <c r="N24" s="18">
        <f t="shared" si="2"/>
        <v>0.248</v>
      </c>
      <c r="O24" s="18">
        <f t="shared" si="2"/>
        <v>10.260000000000002</v>
      </c>
      <c r="P24" s="18">
        <f t="shared" si="2"/>
        <v>23.31</v>
      </c>
      <c r="Q24" s="12"/>
      <c r="R24" s="12"/>
    </row>
    <row r="25" spans="1:18" s="11" customFormat="1" ht="18.75" customHeight="1">
      <c r="A25" s="104"/>
      <c r="B25" s="14"/>
      <c r="C25" s="18" t="s">
        <v>54</v>
      </c>
      <c r="D25" s="19"/>
      <c r="E25" s="14"/>
      <c r="F25" s="18"/>
      <c r="G25" s="18"/>
      <c r="H25" s="43"/>
      <c r="I25" s="18"/>
      <c r="J25" s="18"/>
      <c r="K25" s="18"/>
      <c r="L25" s="18"/>
      <c r="M25" s="18"/>
      <c r="N25" s="18"/>
      <c r="O25" s="18"/>
      <c r="P25" s="18"/>
      <c r="Q25" s="12"/>
      <c r="R25" s="12"/>
    </row>
    <row r="26" spans="1:18" s="11" customFormat="1" ht="28.5" customHeight="1">
      <c r="A26" s="104"/>
      <c r="B26" s="15" t="s">
        <v>56</v>
      </c>
      <c r="C26" s="13" t="s">
        <v>55</v>
      </c>
      <c r="D26" s="19" t="s">
        <v>20</v>
      </c>
      <c r="E26" s="14">
        <v>3.43</v>
      </c>
      <c r="F26" s="14">
        <v>1.38</v>
      </c>
      <c r="G26" s="14">
        <v>33.119999999999997</v>
      </c>
      <c r="H26" s="25">
        <v>159.43</v>
      </c>
      <c r="I26" s="12">
        <v>11.48</v>
      </c>
      <c r="J26" s="12">
        <v>13.71</v>
      </c>
      <c r="K26" s="12">
        <v>33.770000000000003</v>
      </c>
      <c r="L26" s="12">
        <v>0.81</v>
      </c>
      <c r="M26" s="12">
        <v>0.06</v>
      </c>
      <c r="N26" s="12">
        <v>0.04</v>
      </c>
      <c r="O26" s="12">
        <v>0.74</v>
      </c>
      <c r="P26" s="12">
        <v>0.02</v>
      </c>
      <c r="Q26" s="12">
        <v>437</v>
      </c>
      <c r="R26" s="12">
        <v>2010</v>
      </c>
    </row>
    <row r="27" spans="1:18" s="11" customFormat="1" ht="28.5" customHeight="1">
      <c r="A27" s="104"/>
      <c r="B27" s="15" t="s">
        <v>48</v>
      </c>
      <c r="C27" s="13" t="s">
        <v>7</v>
      </c>
      <c r="D27" s="19" t="s">
        <v>5</v>
      </c>
      <c r="E27" s="14">
        <v>4.2</v>
      </c>
      <c r="F27" s="14">
        <v>3.63</v>
      </c>
      <c r="G27" s="14">
        <v>17.3</v>
      </c>
      <c r="H27" s="25">
        <v>118.67</v>
      </c>
      <c r="I27" s="12">
        <v>152.9</v>
      </c>
      <c r="J27" s="12">
        <v>22.3</v>
      </c>
      <c r="K27" s="12">
        <v>127.87</v>
      </c>
      <c r="L27" s="12">
        <v>0.55000000000000004</v>
      </c>
      <c r="M27" s="12">
        <v>0.05</v>
      </c>
      <c r="N27" s="12">
        <v>0.19</v>
      </c>
      <c r="O27" s="12">
        <v>0.17</v>
      </c>
      <c r="P27" s="12">
        <v>1.6</v>
      </c>
      <c r="Q27" s="12">
        <v>416</v>
      </c>
      <c r="R27" s="12">
        <v>2010</v>
      </c>
    </row>
    <row r="28" spans="1:18" s="11" customFormat="1" ht="18.75" customHeight="1">
      <c r="A28" s="104"/>
      <c r="B28" s="15"/>
      <c r="C28" s="18" t="s">
        <v>61</v>
      </c>
      <c r="D28" s="23" t="s">
        <v>182</v>
      </c>
      <c r="E28" s="18">
        <f>SUM(E26:E27)</f>
        <v>7.6300000000000008</v>
      </c>
      <c r="F28" s="18">
        <f>SUM(F26:F27)</f>
        <v>5.01</v>
      </c>
      <c r="G28" s="18">
        <f>SUM(G26:G27)</f>
        <v>50.42</v>
      </c>
      <c r="H28" s="18">
        <f t="shared" ref="H28:P28" si="3">SUM(H26:H27)</f>
        <v>278.10000000000002</v>
      </c>
      <c r="I28" s="18">
        <f t="shared" si="3"/>
        <v>164.38</v>
      </c>
      <c r="J28" s="18">
        <f t="shared" si="3"/>
        <v>36.010000000000005</v>
      </c>
      <c r="K28" s="18">
        <f t="shared" si="3"/>
        <v>161.64000000000001</v>
      </c>
      <c r="L28" s="18">
        <f t="shared" si="3"/>
        <v>1.36</v>
      </c>
      <c r="M28" s="18">
        <f t="shared" si="3"/>
        <v>0.11</v>
      </c>
      <c r="N28" s="18">
        <f t="shared" si="3"/>
        <v>0.23</v>
      </c>
      <c r="O28" s="18">
        <f t="shared" si="3"/>
        <v>0.91</v>
      </c>
      <c r="P28" s="18">
        <f t="shared" si="3"/>
        <v>1.62</v>
      </c>
      <c r="Q28" s="12"/>
      <c r="R28" s="12"/>
    </row>
    <row r="29" spans="1:18" s="11" customFormat="1" ht="15" customHeight="1">
      <c r="A29" s="104"/>
      <c r="B29" s="16"/>
      <c r="C29" s="18" t="s">
        <v>64</v>
      </c>
      <c r="D29" s="17">
        <f t="shared" ref="D29:P29" si="4">D12+D15+D24+D28</f>
        <v>1570</v>
      </c>
      <c r="E29" s="16">
        <f t="shared" si="4"/>
        <v>39.090000000000003</v>
      </c>
      <c r="F29" s="16">
        <f t="shared" si="4"/>
        <v>29.39</v>
      </c>
      <c r="G29" s="16">
        <f t="shared" si="4"/>
        <v>206.43</v>
      </c>
      <c r="H29" s="16">
        <f t="shared" si="4"/>
        <v>1284.1300000000001</v>
      </c>
      <c r="I29" s="16">
        <f t="shared" si="4"/>
        <v>456.62</v>
      </c>
      <c r="J29" s="16">
        <f t="shared" si="4"/>
        <v>183.59999999999997</v>
      </c>
      <c r="K29" s="16">
        <f t="shared" si="4"/>
        <v>697.95999999999992</v>
      </c>
      <c r="L29" s="16">
        <f t="shared" si="4"/>
        <v>10.82</v>
      </c>
      <c r="M29" s="16">
        <f t="shared" si="4"/>
        <v>0.77100000000000002</v>
      </c>
      <c r="N29" s="16">
        <f t="shared" si="4"/>
        <v>0.71399999999999997</v>
      </c>
      <c r="O29" s="16">
        <f t="shared" si="4"/>
        <v>17.890000000000004</v>
      </c>
      <c r="P29" s="16">
        <f t="shared" si="4"/>
        <v>28.76</v>
      </c>
      <c r="Q29" s="27"/>
      <c r="R29" s="27"/>
    </row>
    <row r="30" spans="1:18" ht="15.75">
      <c r="B30" s="85" t="s">
        <v>12</v>
      </c>
      <c r="C30" s="86"/>
      <c r="D30" s="86"/>
      <c r="E30" s="86"/>
      <c r="F30" s="86"/>
      <c r="G30" s="86"/>
      <c r="H30" s="86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ht="15.75">
      <c r="B31" s="87" t="s">
        <v>11</v>
      </c>
      <c r="C31" s="87"/>
      <c r="D31" s="57"/>
      <c r="E31" s="57"/>
      <c r="F31" s="57"/>
      <c r="G31" s="57"/>
      <c r="H31" s="57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ht="15.75">
      <c r="B32" s="88" t="s">
        <v>21</v>
      </c>
      <c r="C32" s="89"/>
      <c r="D32" s="58"/>
      <c r="E32" s="58"/>
      <c r="F32" s="58"/>
      <c r="G32" s="58"/>
      <c r="H32" s="58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2:18" ht="15.75">
      <c r="B33" s="5"/>
      <c r="C33" s="59" t="s">
        <v>2</v>
      </c>
      <c r="D33" s="6"/>
      <c r="E33" s="5"/>
      <c r="F33" s="5"/>
      <c r="G33" s="5"/>
      <c r="H33" s="24"/>
    </row>
    <row r="34" spans="2:18" ht="15.75">
      <c r="B34" s="15" t="s">
        <v>62</v>
      </c>
      <c r="C34" s="44" t="s">
        <v>183</v>
      </c>
      <c r="D34" s="15" t="s">
        <v>158</v>
      </c>
      <c r="E34" s="14">
        <v>4.08</v>
      </c>
      <c r="F34" s="14">
        <v>4.8</v>
      </c>
      <c r="G34" s="14">
        <v>27.53</v>
      </c>
      <c r="H34" s="25">
        <v>169.2</v>
      </c>
      <c r="I34" s="12">
        <v>10.1</v>
      </c>
      <c r="J34" s="12">
        <v>7.08</v>
      </c>
      <c r="K34" s="12">
        <v>35.28</v>
      </c>
      <c r="L34" s="12">
        <v>0.41</v>
      </c>
      <c r="M34" s="12">
        <v>0.04</v>
      </c>
      <c r="N34" s="12">
        <v>2.3E-2</v>
      </c>
      <c r="O34" s="12">
        <v>0.41</v>
      </c>
      <c r="P34" s="12">
        <v>0</v>
      </c>
      <c r="Q34" s="12">
        <v>182</v>
      </c>
      <c r="R34" s="12">
        <v>2010</v>
      </c>
    </row>
    <row r="35" spans="2:18" ht="27" customHeight="1">
      <c r="B35" s="14">
        <v>4</v>
      </c>
      <c r="C35" s="14" t="s">
        <v>24</v>
      </c>
      <c r="D35" s="15" t="s">
        <v>140</v>
      </c>
      <c r="E35" s="14">
        <v>2.3199999999999998</v>
      </c>
      <c r="F35" s="14">
        <v>2.96</v>
      </c>
      <c r="G35" s="14">
        <v>0</v>
      </c>
      <c r="H35" s="25">
        <v>36</v>
      </c>
      <c r="I35" s="12">
        <v>88</v>
      </c>
      <c r="J35" s="12">
        <v>3.5</v>
      </c>
      <c r="K35" s="12">
        <v>50</v>
      </c>
      <c r="L35" s="12">
        <v>1</v>
      </c>
      <c r="M35" s="12">
        <v>0</v>
      </c>
      <c r="N35" s="12">
        <v>0.03</v>
      </c>
      <c r="O35" s="12">
        <v>0.02</v>
      </c>
      <c r="P35" s="12">
        <v>7.0000000000000007E-2</v>
      </c>
      <c r="Q35" s="12">
        <v>7</v>
      </c>
      <c r="R35" s="12">
        <v>2010</v>
      </c>
    </row>
    <row r="36" spans="2:18" ht="27" customHeight="1">
      <c r="B36" s="15" t="s">
        <v>48</v>
      </c>
      <c r="C36" s="32" t="s">
        <v>46</v>
      </c>
      <c r="D36" s="15" t="s">
        <v>142</v>
      </c>
      <c r="E36" s="14">
        <v>0.05</v>
      </c>
      <c r="F36" s="14">
        <v>1.2999999999999999E-2</v>
      </c>
      <c r="G36" s="14">
        <v>9.32</v>
      </c>
      <c r="H36" s="25">
        <v>37.299999999999997</v>
      </c>
      <c r="I36" s="12">
        <v>10.66</v>
      </c>
      <c r="J36" s="12">
        <v>1.2</v>
      </c>
      <c r="K36" s="12">
        <v>2.13</v>
      </c>
      <c r="L36" s="12">
        <v>0.25</v>
      </c>
      <c r="M36" s="12">
        <v>0</v>
      </c>
      <c r="N36" s="12">
        <v>0</v>
      </c>
      <c r="O36" s="12">
        <v>0.03</v>
      </c>
      <c r="P36" s="12">
        <v>0.03</v>
      </c>
      <c r="Q36" s="12">
        <v>411</v>
      </c>
      <c r="R36" s="12">
        <v>2010</v>
      </c>
    </row>
    <row r="37" spans="2:18" ht="27" customHeight="1">
      <c r="B37" s="14"/>
      <c r="C37" s="13" t="s">
        <v>8</v>
      </c>
      <c r="D37" s="19" t="s">
        <v>128</v>
      </c>
      <c r="E37" s="14">
        <v>3.16</v>
      </c>
      <c r="F37" s="14">
        <v>0.4</v>
      </c>
      <c r="G37" s="14">
        <v>19.3</v>
      </c>
      <c r="H37" s="25">
        <v>93.28</v>
      </c>
      <c r="I37" s="12">
        <v>9.1999999999999993</v>
      </c>
      <c r="J37" s="12">
        <v>13.2</v>
      </c>
      <c r="K37" s="12">
        <v>34.799999999999997</v>
      </c>
      <c r="L37" s="12">
        <v>0.8</v>
      </c>
      <c r="M37" s="12">
        <v>6.4000000000000001E-2</v>
      </c>
      <c r="N37" s="12">
        <v>2.4E-2</v>
      </c>
      <c r="O37" s="12">
        <v>6.4</v>
      </c>
      <c r="P37" s="12">
        <v>0</v>
      </c>
      <c r="Q37" s="12">
        <v>1</v>
      </c>
    </row>
    <row r="38" spans="2:18" ht="15.75">
      <c r="B38" s="16"/>
      <c r="C38" s="18" t="s">
        <v>58</v>
      </c>
      <c r="D38" s="17" t="s">
        <v>143</v>
      </c>
      <c r="E38" s="16">
        <f>SUM(E34:E37)</f>
        <v>9.61</v>
      </c>
      <c r="F38" s="16">
        <f t="shared" ref="F38:P38" si="5">SUM(F34:F37)</f>
        <v>8.173</v>
      </c>
      <c r="G38" s="16">
        <f t="shared" si="5"/>
        <v>56.150000000000006</v>
      </c>
      <c r="H38" s="16">
        <f t="shared" si="5"/>
        <v>335.78</v>
      </c>
      <c r="I38" s="16">
        <f t="shared" si="5"/>
        <v>117.96</v>
      </c>
      <c r="J38" s="16">
        <f t="shared" si="5"/>
        <v>24.979999999999997</v>
      </c>
      <c r="K38" s="16">
        <f t="shared" si="5"/>
        <v>122.21</v>
      </c>
      <c r="L38" s="16">
        <f t="shared" si="5"/>
        <v>2.46</v>
      </c>
      <c r="M38" s="16">
        <f t="shared" si="5"/>
        <v>0.10400000000000001</v>
      </c>
      <c r="N38" s="16">
        <f t="shared" si="5"/>
        <v>7.6999999999999999E-2</v>
      </c>
      <c r="O38" s="16">
        <f t="shared" si="5"/>
        <v>6.86</v>
      </c>
      <c r="P38" s="16">
        <f t="shared" si="5"/>
        <v>0.1</v>
      </c>
      <c r="Q38" s="27"/>
      <c r="R38" s="27"/>
    </row>
    <row r="39" spans="2:18" ht="15.75">
      <c r="B39" s="5"/>
      <c r="C39" s="8" t="s">
        <v>45</v>
      </c>
      <c r="D39" s="6"/>
      <c r="E39" s="5"/>
      <c r="F39" s="5"/>
      <c r="G39" s="5"/>
      <c r="H39" s="24"/>
    </row>
    <row r="40" spans="2:18" ht="15.75">
      <c r="B40" s="15" t="s">
        <v>48</v>
      </c>
      <c r="C40" s="14" t="s">
        <v>88</v>
      </c>
      <c r="D40" s="15" t="s">
        <v>4</v>
      </c>
      <c r="E40" s="14">
        <v>0.75</v>
      </c>
      <c r="F40" s="14">
        <v>0</v>
      </c>
      <c r="G40" s="14">
        <v>15.15</v>
      </c>
      <c r="H40" s="25">
        <v>64</v>
      </c>
      <c r="I40" s="12">
        <v>10.5</v>
      </c>
      <c r="J40" s="12">
        <v>6</v>
      </c>
      <c r="K40" s="12">
        <v>10.5</v>
      </c>
      <c r="L40" s="12">
        <v>2.1</v>
      </c>
      <c r="M40" s="12">
        <v>0.02</v>
      </c>
      <c r="N40" s="12">
        <v>0.02</v>
      </c>
      <c r="O40" s="12">
        <v>0.15</v>
      </c>
      <c r="P40" s="12">
        <v>3</v>
      </c>
      <c r="Q40" s="12">
        <v>418</v>
      </c>
      <c r="R40" s="12">
        <v>2010</v>
      </c>
    </row>
    <row r="41" spans="2:18" ht="15.75">
      <c r="B41" s="5"/>
      <c r="C41" s="8" t="s">
        <v>59</v>
      </c>
      <c r="D41" s="46" t="s">
        <v>81</v>
      </c>
      <c r="E41" s="37">
        <f t="shared" ref="E41:P41" si="6">SUM(E40:E40)</f>
        <v>0.75</v>
      </c>
      <c r="F41" s="37">
        <f t="shared" si="6"/>
        <v>0</v>
      </c>
      <c r="G41" s="37">
        <f t="shared" si="6"/>
        <v>15.15</v>
      </c>
      <c r="H41" s="37">
        <f t="shared" si="6"/>
        <v>64</v>
      </c>
      <c r="I41" s="37">
        <f t="shared" si="6"/>
        <v>10.5</v>
      </c>
      <c r="J41" s="37">
        <f t="shared" si="6"/>
        <v>6</v>
      </c>
      <c r="K41" s="37">
        <f t="shared" si="6"/>
        <v>10.5</v>
      </c>
      <c r="L41" s="37">
        <f t="shared" si="6"/>
        <v>2.1</v>
      </c>
      <c r="M41" s="37">
        <f t="shared" si="6"/>
        <v>0.02</v>
      </c>
      <c r="N41" s="37">
        <f t="shared" si="6"/>
        <v>0.02</v>
      </c>
      <c r="O41" s="37">
        <f t="shared" si="6"/>
        <v>0.15</v>
      </c>
      <c r="P41" s="37">
        <f t="shared" si="6"/>
        <v>3</v>
      </c>
    </row>
    <row r="42" spans="2:18" ht="15.75">
      <c r="B42" s="5"/>
      <c r="C42" s="8" t="s">
        <v>53</v>
      </c>
      <c r="D42" s="6"/>
      <c r="E42" s="5"/>
      <c r="F42" s="5"/>
      <c r="G42" s="5"/>
      <c r="H42" s="24"/>
    </row>
    <row r="43" spans="2:18" ht="28.5" customHeight="1">
      <c r="B43" s="15" t="s">
        <v>69</v>
      </c>
      <c r="C43" s="38" t="s">
        <v>23</v>
      </c>
      <c r="D43" s="15" t="s">
        <v>20</v>
      </c>
      <c r="E43" s="32">
        <v>1.4</v>
      </c>
      <c r="F43" s="14">
        <v>2.76</v>
      </c>
      <c r="G43" s="14">
        <v>7.38</v>
      </c>
      <c r="H43" s="25">
        <v>60.06</v>
      </c>
      <c r="I43" s="12">
        <v>22.93</v>
      </c>
      <c r="J43" s="12">
        <v>17.78</v>
      </c>
      <c r="K43" s="12">
        <v>36.479999999999997</v>
      </c>
      <c r="L43" s="12">
        <v>1.06</v>
      </c>
      <c r="M43" s="12">
        <v>0.02</v>
      </c>
      <c r="N43" s="12">
        <v>0.02</v>
      </c>
      <c r="O43" s="12">
        <v>0.15</v>
      </c>
      <c r="P43" s="12">
        <v>4.04</v>
      </c>
      <c r="Q43" s="12">
        <v>55</v>
      </c>
      <c r="R43" s="12">
        <v>2010</v>
      </c>
    </row>
    <row r="44" spans="2:18" ht="28.5" customHeight="1">
      <c r="B44" s="15" t="s">
        <v>49</v>
      </c>
      <c r="C44" s="14" t="s">
        <v>70</v>
      </c>
      <c r="D44" s="15" t="s">
        <v>5</v>
      </c>
      <c r="E44" s="14">
        <v>1.45</v>
      </c>
      <c r="F44" s="14">
        <v>3.92</v>
      </c>
      <c r="G44" s="14">
        <v>10.199999999999999</v>
      </c>
      <c r="H44" s="25">
        <v>82</v>
      </c>
      <c r="I44" s="12">
        <v>26.63</v>
      </c>
      <c r="J44" s="12">
        <v>21</v>
      </c>
      <c r="K44" s="12">
        <v>42.59</v>
      </c>
      <c r="L44" s="12">
        <v>0.96</v>
      </c>
      <c r="M44" s="12">
        <v>0.04</v>
      </c>
      <c r="N44" s="12">
        <v>0.03</v>
      </c>
      <c r="O44" s="12">
        <v>0.47</v>
      </c>
      <c r="P44" s="12">
        <v>0.82</v>
      </c>
      <c r="Q44" s="12">
        <v>63</v>
      </c>
      <c r="R44" s="12">
        <v>2010</v>
      </c>
    </row>
    <row r="45" spans="2:18" ht="28.5" customHeight="1">
      <c r="B45" s="15" t="s">
        <v>72</v>
      </c>
      <c r="C45" s="32" t="s">
        <v>71</v>
      </c>
      <c r="D45" s="15" t="s">
        <v>144</v>
      </c>
      <c r="E45" s="14">
        <v>10.87</v>
      </c>
      <c r="F45" s="14">
        <v>8.25</v>
      </c>
      <c r="G45" s="14">
        <v>11.25</v>
      </c>
      <c r="H45" s="25">
        <v>162.19999999999999</v>
      </c>
      <c r="I45" s="12">
        <v>30.45</v>
      </c>
      <c r="J45" s="12">
        <v>22.52</v>
      </c>
      <c r="K45" s="12">
        <v>116.32</v>
      </c>
      <c r="L45" s="12">
        <v>1.05</v>
      </c>
      <c r="M45" s="12">
        <v>7.0000000000000007E-2</v>
      </c>
      <c r="N45" s="12">
        <v>0.12</v>
      </c>
      <c r="O45" s="12">
        <v>2.4</v>
      </c>
      <c r="P45" s="12">
        <v>0.105</v>
      </c>
      <c r="Q45" s="12">
        <v>299</v>
      </c>
      <c r="R45" s="12">
        <v>2010</v>
      </c>
    </row>
    <row r="46" spans="2:18" ht="28.5" customHeight="1">
      <c r="B46" s="15" t="s">
        <v>62</v>
      </c>
      <c r="C46" s="32" t="s">
        <v>169</v>
      </c>
      <c r="D46" s="15" t="s">
        <v>157</v>
      </c>
      <c r="E46" s="14">
        <v>5.21</v>
      </c>
      <c r="F46" s="14">
        <v>3.48</v>
      </c>
      <c r="G46" s="14">
        <v>32.04</v>
      </c>
      <c r="H46" s="25">
        <v>180</v>
      </c>
      <c r="I46" s="12">
        <v>180</v>
      </c>
      <c r="J46" s="12">
        <v>20.32</v>
      </c>
      <c r="K46" s="12">
        <v>28.24</v>
      </c>
      <c r="L46" s="12">
        <v>131.19999999999999</v>
      </c>
      <c r="M46" s="12">
        <v>2.27</v>
      </c>
      <c r="N46" s="12">
        <v>0.11</v>
      </c>
      <c r="O46" s="12">
        <v>0.04</v>
      </c>
      <c r="P46" s="12">
        <v>0.61</v>
      </c>
      <c r="Q46" s="12">
        <v>179</v>
      </c>
      <c r="R46" s="12">
        <v>2010</v>
      </c>
    </row>
    <row r="47" spans="2:18" ht="28.5" customHeight="1">
      <c r="B47" s="15" t="s">
        <v>48</v>
      </c>
      <c r="C47" s="32" t="s">
        <v>73</v>
      </c>
      <c r="D47" s="15" t="s">
        <v>5</v>
      </c>
      <c r="E47" s="9">
        <v>0.16</v>
      </c>
      <c r="F47" s="9">
        <v>0.16</v>
      </c>
      <c r="G47" s="9">
        <v>23.96</v>
      </c>
      <c r="H47" s="26">
        <v>97.6</v>
      </c>
      <c r="I47" s="41">
        <v>14.48</v>
      </c>
      <c r="J47" s="41">
        <v>3.6</v>
      </c>
      <c r="K47" s="41">
        <v>4.4000000000000004</v>
      </c>
      <c r="L47" s="41">
        <v>0.95</v>
      </c>
      <c r="M47" s="41">
        <v>0.01</v>
      </c>
      <c r="N47" s="41">
        <v>0.01</v>
      </c>
      <c r="O47" s="41">
        <v>0.09</v>
      </c>
      <c r="P47" s="41">
        <v>1.72</v>
      </c>
      <c r="Q47" s="12">
        <v>390</v>
      </c>
      <c r="R47" s="12">
        <v>2011</v>
      </c>
    </row>
    <row r="48" spans="2:18" ht="28.5" customHeight="1">
      <c r="B48" s="14"/>
      <c r="C48" s="13" t="s">
        <v>8</v>
      </c>
      <c r="D48" s="19" t="s">
        <v>128</v>
      </c>
      <c r="E48" s="14">
        <v>3.16</v>
      </c>
      <c r="F48" s="14">
        <v>0.4</v>
      </c>
      <c r="G48" s="14">
        <v>19.3</v>
      </c>
      <c r="H48" s="25">
        <v>93.28</v>
      </c>
      <c r="I48" s="12">
        <v>9.1999999999999993</v>
      </c>
      <c r="J48" s="12">
        <v>13.2</v>
      </c>
      <c r="K48" s="12">
        <v>34.799999999999997</v>
      </c>
      <c r="L48" s="12">
        <v>0.8</v>
      </c>
      <c r="M48" s="12">
        <v>6.4000000000000001E-2</v>
      </c>
      <c r="N48" s="12">
        <v>2.4E-2</v>
      </c>
      <c r="O48" s="12">
        <v>6.4</v>
      </c>
      <c r="P48" s="12">
        <v>0</v>
      </c>
      <c r="Q48" s="12">
        <v>1</v>
      </c>
      <c r="R48" s="12">
        <v>2010</v>
      </c>
    </row>
    <row r="49" spans="2:18" ht="28.5" customHeight="1">
      <c r="B49" s="14"/>
      <c r="C49" s="14" t="s">
        <v>6</v>
      </c>
      <c r="D49" s="15" t="s">
        <v>9</v>
      </c>
      <c r="E49" s="30">
        <v>1.98</v>
      </c>
      <c r="F49" s="30">
        <v>0.4</v>
      </c>
      <c r="G49" s="30">
        <v>0.36</v>
      </c>
      <c r="H49" s="31">
        <v>52.2</v>
      </c>
      <c r="I49" s="42">
        <v>10.5</v>
      </c>
      <c r="J49" s="42">
        <v>14.1</v>
      </c>
      <c r="K49" s="42">
        <v>47.4</v>
      </c>
      <c r="L49" s="42">
        <v>1.17</v>
      </c>
      <c r="M49" s="42">
        <v>0.05</v>
      </c>
      <c r="N49" s="42">
        <v>0.02</v>
      </c>
      <c r="O49" s="42">
        <v>0.21</v>
      </c>
      <c r="P49" s="42">
        <v>0</v>
      </c>
      <c r="Q49" s="41">
        <v>1</v>
      </c>
      <c r="R49" s="41">
        <v>2016</v>
      </c>
    </row>
    <row r="50" spans="2:18" ht="15.75">
      <c r="B50" s="14"/>
      <c r="C50" s="18" t="s">
        <v>60</v>
      </c>
      <c r="D50" s="23" t="s">
        <v>146</v>
      </c>
      <c r="E50" s="18">
        <f>SUM(E43:E49)</f>
        <v>24.23</v>
      </c>
      <c r="F50" s="18">
        <f>SUM(F44:F49)</f>
        <v>16.61</v>
      </c>
      <c r="G50" s="18">
        <f t="shared" ref="G50:P50" si="7">SUM(G44:G49)</f>
        <v>97.109999999999985</v>
      </c>
      <c r="H50" s="18">
        <f t="shared" si="7"/>
        <v>667.28</v>
      </c>
      <c r="I50" s="18">
        <f t="shared" si="7"/>
        <v>271.26</v>
      </c>
      <c r="J50" s="18">
        <f t="shared" si="7"/>
        <v>94.74</v>
      </c>
      <c r="K50" s="18">
        <f t="shared" si="7"/>
        <v>273.75</v>
      </c>
      <c r="L50" s="18">
        <f t="shared" si="7"/>
        <v>136.12999999999997</v>
      </c>
      <c r="M50" s="18">
        <f t="shared" si="7"/>
        <v>2.5039999999999996</v>
      </c>
      <c r="N50" s="18">
        <f t="shared" si="7"/>
        <v>0.31400000000000006</v>
      </c>
      <c r="O50" s="18">
        <f t="shared" si="7"/>
        <v>9.6100000000000012</v>
      </c>
      <c r="P50" s="18">
        <f t="shared" si="7"/>
        <v>3.2549999999999999</v>
      </c>
    </row>
    <row r="51" spans="2:18" ht="15.75">
      <c r="B51" s="14"/>
      <c r="C51" s="18" t="s">
        <v>54</v>
      </c>
      <c r="D51" s="19"/>
      <c r="E51" s="14"/>
      <c r="F51" s="18"/>
      <c r="G51" s="18"/>
      <c r="H51" s="43"/>
      <c r="I51" s="18"/>
      <c r="J51" s="18"/>
      <c r="K51" s="18"/>
      <c r="L51" s="18"/>
      <c r="M51" s="18"/>
      <c r="N51" s="18"/>
      <c r="O51" s="18"/>
      <c r="P51" s="18"/>
    </row>
    <row r="52" spans="2:18" ht="30.75" customHeight="1">
      <c r="B52" s="15" t="s">
        <v>76</v>
      </c>
      <c r="C52" s="13" t="s">
        <v>74</v>
      </c>
      <c r="D52" s="19" t="s">
        <v>147</v>
      </c>
      <c r="E52" s="32">
        <v>19.3</v>
      </c>
      <c r="F52" s="14">
        <v>13.26</v>
      </c>
      <c r="G52" s="14">
        <v>18.86</v>
      </c>
      <c r="H52" s="25">
        <v>271.7</v>
      </c>
      <c r="I52" s="12">
        <v>162.03</v>
      </c>
      <c r="J52" s="12">
        <v>24.42</v>
      </c>
      <c r="K52" s="12">
        <v>231.3</v>
      </c>
      <c r="L52" s="12">
        <v>0.76</v>
      </c>
      <c r="M52" s="12">
        <v>0.05</v>
      </c>
      <c r="N52" s="12">
        <v>0.28999999999999998</v>
      </c>
      <c r="O52" s="12">
        <v>0.57999999999999996</v>
      </c>
      <c r="P52" s="12">
        <v>0.26</v>
      </c>
      <c r="Q52" s="12">
        <v>251</v>
      </c>
      <c r="R52" s="12">
        <v>2010</v>
      </c>
    </row>
    <row r="53" spans="2:18" ht="30.75" customHeight="1">
      <c r="B53" s="15" t="s">
        <v>48</v>
      </c>
      <c r="C53" s="13" t="s">
        <v>77</v>
      </c>
      <c r="D53" s="19" t="s">
        <v>5</v>
      </c>
      <c r="E53" s="14">
        <v>3.12</v>
      </c>
      <c r="F53" s="14">
        <v>2.67</v>
      </c>
      <c r="G53" s="14">
        <v>14.2</v>
      </c>
      <c r="H53" s="25">
        <v>93.33</v>
      </c>
      <c r="I53" s="12">
        <v>125.73</v>
      </c>
      <c r="J53" s="12">
        <v>14</v>
      </c>
      <c r="K53" s="12">
        <v>90</v>
      </c>
      <c r="L53" s="12">
        <v>0.13</v>
      </c>
      <c r="M53" s="12">
        <v>0.04</v>
      </c>
      <c r="N53" s="12">
        <v>0.15</v>
      </c>
      <c r="O53" s="12">
        <v>0.11</v>
      </c>
      <c r="P53" s="12">
        <v>1.31</v>
      </c>
      <c r="Q53" s="12">
        <v>414</v>
      </c>
      <c r="R53" s="12">
        <v>2010</v>
      </c>
    </row>
    <row r="54" spans="2:18" ht="15.75">
      <c r="B54" s="15"/>
      <c r="C54" s="18" t="s">
        <v>61</v>
      </c>
      <c r="D54" s="23" t="s">
        <v>68</v>
      </c>
      <c r="E54" s="18">
        <f>SUM(E52:E53)</f>
        <v>22.42</v>
      </c>
      <c r="F54" s="18">
        <f>SUM(F52:F53)</f>
        <v>15.93</v>
      </c>
      <c r="G54" s="18">
        <f>SUM(G52:G53)</f>
        <v>33.06</v>
      </c>
      <c r="H54" s="18">
        <f t="shared" ref="H54:P54" si="8">SUM(H52:H53)</f>
        <v>365.03</v>
      </c>
      <c r="I54" s="18">
        <f t="shared" si="8"/>
        <v>287.76</v>
      </c>
      <c r="J54" s="18">
        <f t="shared" si="8"/>
        <v>38.42</v>
      </c>
      <c r="K54" s="18">
        <f t="shared" si="8"/>
        <v>321.3</v>
      </c>
      <c r="L54" s="18">
        <f t="shared" si="8"/>
        <v>0.89</v>
      </c>
      <c r="M54" s="18">
        <f t="shared" si="8"/>
        <v>0.09</v>
      </c>
      <c r="N54" s="18">
        <f t="shared" si="8"/>
        <v>0.43999999999999995</v>
      </c>
      <c r="O54" s="18">
        <f t="shared" si="8"/>
        <v>0.69</v>
      </c>
      <c r="P54" s="18">
        <f t="shared" si="8"/>
        <v>1.57</v>
      </c>
    </row>
    <row r="55" spans="2:18" ht="15.75">
      <c r="B55" s="16"/>
      <c r="C55" s="18" t="s">
        <v>64</v>
      </c>
      <c r="D55" s="17">
        <f t="shared" ref="D55:P55" si="9">D38+D41+D50+D54</f>
        <v>1630</v>
      </c>
      <c r="E55" s="16">
        <f t="shared" si="9"/>
        <v>57.010000000000005</v>
      </c>
      <c r="F55" s="16">
        <f t="shared" si="9"/>
        <v>40.713000000000001</v>
      </c>
      <c r="G55" s="16">
        <f t="shared" si="9"/>
        <v>201.47</v>
      </c>
      <c r="H55" s="16">
        <f t="shared" si="9"/>
        <v>1432.09</v>
      </c>
      <c r="I55" s="16">
        <f t="shared" si="9"/>
        <v>687.48</v>
      </c>
      <c r="J55" s="16">
        <f t="shared" si="9"/>
        <v>164.14</v>
      </c>
      <c r="K55" s="16">
        <f t="shared" si="9"/>
        <v>727.76</v>
      </c>
      <c r="L55" s="16">
        <f t="shared" si="9"/>
        <v>141.57999999999996</v>
      </c>
      <c r="M55" s="16">
        <f t="shared" si="9"/>
        <v>2.7179999999999995</v>
      </c>
      <c r="N55" s="16">
        <f t="shared" si="9"/>
        <v>0.85099999999999998</v>
      </c>
      <c r="O55" s="16">
        <f t="shared" si="9"/>
        <v>17.310000000000002</v>
      </c>
      <c r="P55" s="16">
        <f t="shared" si="9"/>
        <v>7.9250000000000007</v>
      </c>
      <c r="Q55" s="27"/>
      <c r="R55" s="27"/>
    </row>
    <row r="56" spans="2:18" ht="15.75">
      <c r="B56" s="85" t="s">
        <v>82</v>
      </c>
      <c r="C56" s="86"/>
      <c r="D56" s="86"/>
      <c r="E56" s="86"/>
      <c r="F56" s="86"/>
      <c r="G56" s="86"/>
      <c r="H56" s="86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2:18" ht="15.75">
      <c r="B57" s="87" t="s">
        <v>11</v>
      </c>
      <c r="C57" s="87"/>
      <c r="D57" s="57"/>
      <c r="E57" s="57"/>
      <c r="F57" s="57"/>
      <c r="G57" s="57"/>
      <c r="H57" s="57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2:18" ht="15.75">
      <c r="B58" s="88" t="s">
        <v>21</v>
      </c>
      <c r="C58" s="89"/>
      <c r="D58" s="58"/>
      <c r="E58" s="58"/>
      <c r="F58" s="58"/>
      <c r="G58" s="58"/>
      <c r="H58" s="58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2:18" ht="15.75">
      <c r="B59" s="5"/>
      <c r="C59" s="8" t="s">
        <v>2</v>
      </c>
      <c r="D59" s="6"/>
      <c r="E59" s="5"/>
      <c r="F59" s="5"/>
      <c r="G59" s="5"/>
      <c r="H59" s="24"/>
    </row>
    <row r="60" spans="2:18" ht="24.75" customHeight="1">
      <c r="B60" s="15" t="s">
        <v>83</v>
      </c>
      <c r="C60" s="44" t="s">
        <v>84</v>
      </c>
      <c r="D60" s="15" t="s">
        <v>148</v>
      </c>
      <c r="E60" s="14">
        <v>7.64</v>
      </c>
      <c r="F60" s="14">
        <v>14.72</v>
      </c>
      <c r="G60" s="14">
        <v>1.47</v>
      </c>
      <c r="H60" s="25">
        <v>169.33</v>
      </c>
      <c r="I60" s="12">
        <v>61.87</v>
      </c>
      <c r="J60" s="12">
        <v>10.4</v>
      </c>
      <c r="K60" s="12">
        <v>140.13</v>
      </c>
      <c r="L60" s="12">
        <v>1.57</v>
      </c>
      <c r="M60" s="12">
        <v>0.05</v>
      </c>
      <c r="N60" s="12">
        <v>0.32</v>
      </c>
      <c r="O60" s="12">
        <v>0.16</v>
      </c>
      <c r="P60" s="12">
        <v>0.13</v>
      </c>
      <c r="Q60" s="12">
        <v>229</v>
      </c>
      <c r="R60" s="12">
        <v>2010</v>
      </c>
    </row>
    <row r="61" spans="2:18" ht="24.75" customHeight="1">
      <c r="B61" s="15" t="s">
        <v>52</v>
      </c>
      <c r="C61" s="14" t="s">
        <v>86</v>
      </c>
      <c r="D61" s="15" t="s">
        <v>149</v>
      </c>
      <c r="E61" s="14">
        <v>2.04</v>
      </c>
      <c r="F61" s="14">
        <v>3.55</v>
      </c>
      <c r="G61" s="14">
        <v>7.91</v>
      </c>
      <c r="H61" s="25">
        <v>71.72</v>
      </c>
      <c r="I61" s="12">
        <v>53.67</v>
      </c>
      <c r="J61" s="12">
        <v>20.41</v>
      </c>
      <c r="K61" s="12">
        <v>39.67</v>
      </c>
      <c r="L61" s="12">
        <v>0.8</v>
      </c>
      <c r="M61" s="12">
        <v>0.01</v>
      </c>
      <c r="N61" s="12">
        <v>0.01</v>
      </c>
      <c r="O61" s="12">
        <v>0.41</v>
      </c>
      <c r="P61" s="12">
        <v>11.29</v>
      </c>
      <c r="Q61" s="12">
        <v>354</v>
      </c>
      <c r="R61" s="12">
        <v>2010</v>
      </c>
    </row>
    <row r="62" spans="2:18" ht="24.75" customHeight="1">
      <c r="B62" s="15" t="s">
        <v>48</v>
      </c>
      <c r="C62" s="32" t="s">
        <v>42</v>
      </c>
      <c r="D62" s="15" t="s">
        <v>141</v>
      </c>
      <c r="E62" s="14">
        <v>0.09</v>
      </c>
      <c r="F62" s="14">
        <v>0.01</v>
      </c>
      <c r="G62" s="14">
        <v>9.5</v>
      </c>
      <c r="H62" s="25">
        <v>38.700000000000003</v>
      </c>
      <c r="I62" s="12">
        <v>12.53</v>
      </c>
      <c r="J62" s="12">
        <v>1.73</v>
      </c>
      <c r="K62" s="12">
        <v>3.2</v>
      </c>
      <c r="L62" s="12">
        <v>0.28000000000000003</v>
      </c>
      <c r="M62" s="12">
        <v>0</v>
      </c>
      <c r="N62" s="12">
        <v>0</v>
      </c>
      <c r="O62" s="12">
        <v>0.03</v>
      </c>
      <c r="P62" s="12">
        <v>0.01</v>
      </c>
      <c r="Q62" s="12">
        <v>412</v>
      </c>
      <c r="R62" s="12">
        <v>2010</v>
      </c>
    </row>
    <row r="63" spans="2:18" ht="24.75" customHeight="1">
      <c r="B63" s="14"/>
      <c r="C63" s="13" t="s">
        <v>8</v>
      </c>
      <c r="D63" s="19" t="s">
        <v>128</v>
      </c>
      <c r="E63" s="14">
        <v>3.16</v>
      </c>
      <c r="F63" s="14">
        <v>0.4</v>
      </c>
      <c r="G63" s="14">
        <v>19.3</v>
      </c>
      <c r="H63" s="25">
        <v>93.28</v>
      </c>
      <c r="I63" s="12">
        <v>9.1999999999999993</v>
      </c>
      <c r="J63" s="12">
        <v>13.2</v>
      </c>
      <c r="K63" s="12">
        <v>34.799999999999997</v>
      </c>
      <c r="L63" s="12">
        <v>0.8</v>
      </c>
      <c r="M63" s="12">
        <v>6.4000000000000001E-2</v>
      </c>
      <c r="N63" s="12">
        <v>2.4E-2</v>
      </c>
      <c r="O63" s="12">
        <v>6.4</v>
      </c>
      <c r="P63" s="12">
        <v>0</v>
      </c>
      <c r="Q63" s="12">
        <v>1</v>
      </c>
    </row>
    <row r="64" spans="2:18" ht="15.75">
      <c r="B64" s="16"/>
      <c r="C64" s="18" t="s">
        <v>58</v>
      </c>
      <c r="D64" s="17" t="s">
        <v>143</v>
      </c>
      <c r="E64" s="16">
        <f>SUM(E60:E63)</f>
        <v>12.93</v>
      </c>
      <c r="F64" s="16">
        <f t="shared" ref="F64:P64" si="10">SUM(F60:F63)</f>
        <v>18.68</v>
      </c>
      <c r="G64" s="16">
        <f t="shared" si="10"/>
        <v>38.180000000000007</v>
      </c>
      <c r="H64" s="16">
        <f t="shared" si="10"/>
        <v>373.03</v>
      </c>
      <c r="I64" s="16">
        <f t="shared" si="10"/>
        <v>137.26999999999998</v>
      </c>
      <c r="J64" s="16">
        <f t="shared" si="10"/>
        <v>45.739999999999995</v>
      </c>
      <c r="K64" s="16">
        <f t="shared" si="10"/>
        <v>217.8</v>
      </c>
      <c r="L64" s="16">
        <f t="shared" si="10"/>
        <v>3.45</v>
      </c>
      <c r="M64" s="16">
        <f t="shared" si="10"/>
        <v>0.124</v>
      </c>
      <c r="N64" s="16">
        <f t="shared" si="10"/>
        <v>0.35400000000000004</v>
      </c>
      <c r="O64" s="16">
        <f t="shared" si="10"/>
        <v>7</v>
      </c>
      <c r="P64" s="16">
        <f t="shared" si="10"/>
        <v>11.43</v>
      </c>
      <c r="Q64" s="27"/>
      <c r="R64" s="27"/>
    </row>
    <row r="65" spans="2:18" ht="15.75">
      <c r="B65" s="5"/>
      <c r="C65" s="8" t="s">
        <v>45</v>
      </c>
      <c r="D65" s="6"/>
      <c r="E65" s="5"/>
      <c r="F65" s="5"/>
      <c r="G65" s="5"/>
      <c r="H65" s="24"/>
    </row>
    <row r="66" spans="2:18" ht="15.75">
      <c r="B66" s="15" t="s">
        <v>48</v>
      </c>
      <c r="C66" s="14" t="s">
        <v>88</v>
      </c>
      <c r="D66" s="15" t="s">
        <v>4</v>
      </c>
      <c r="E66" s="14">
        <v>0.75</v>
      </c>
      <c r="F66" s="14">
        <v>0</v>
      </c>
      <c r="G66" s="14">
        <v>15.15</v>
      </c>
      <c r="H66" s="25">
        <v>64</v>
      </c>
      <c r="I66" s="12">
        <v>10.5</v>
      </c>
      <c r="J66" s="12">
        <v>6</v>
      </c>
      <c r="K66" s="12">
        <v>10.5</v>
      </c>
      <c r="L66" s="12">
        <v>2.1</v>
      </c>
      <c r="M66" s="12">
        <v>0.02</v>
      </c>
      <c r="N66" s="12">
        <v>0.02</v>
      </c>
      <c r="O66" s="12">
        <v>0.15</v>
      </c>
      <c r="P66" s="12">
        <v>3</v>
      </c>
      <c r="Q66" s="12">
        <v>418</v>
      </c>
      <c r="R66" s="12">
        <v>2010</v>
      </c>
    </row>
    <row r="67" spans="2:18" ht="15.75">
      <c r="B67" s="5"/>
      <c r="C67" s="8" t="s">
        <v>59</v>
      </c>
      <c r="D67" s="46" t="s">
        <v>81</v>
      </c>
      <c r="E67" s="37">
        <f t="shared" ref="E67:P67" si="11">SUM(E66:E66)</f>
        <v>0.75</v>
      </c>
      <c r="F67" s="37">
        <f t="shared" si="11"/>
        <v>0</v>
      </c>
      <c r="G67" s="37">
        <f t="shared" si="11"/>
        <v>15.15</v>
      </c>
      <c r="H67" s="37">
        <f t="shared" si="11"/>
        <v>64</v>
      </c>
      <c r="I67" s="37">
        <f t="shared" si="11"/>
        <v>10.5</v>
      </c>
      <c r="J67" s="37">
        <f t="shared" si="11"/>
        <v>6</v>
      </c>
      <c r="K67" s="37">
        <f t="shared" si="11"/>
        <v>10.5</v>
      </c>
      <c r="L67" s="37">
        <f t="shared" si="11"/>
        <v>2.1</v>
      </c>
      <c r="M67" s="37">
        <f t="shared" si="11"/>
        <v>0.02</v>
      </c>
      <c r="N67" s="37">
        <f t="shared" si="11"/>
        <v>0.02</v>
      </c>
      <c r="O67" s="37">
        <f t="shared" si="11"/>
        <v>0.15</v>
      </c>
      <c r="P67" s="37">
        <f t="shared" si="11"/>
        <v>3</v>
      </c>
    </row>
    <row r="68" spans="2:18" ht="15.75">
      <c r="B68" s="5"/>
      <c r="C68" s="8" t="s">
        <v>53</v>
      </c>
      <c r="D68" s="6"/>
      <c r="E68" s="5"/>
      <c r="F68" s="5"/>
      <c r="G68" s="5"/>
      <c r="H68" s="24"/>
    </row>
    <row r="69" spans="2:18" ht="27.75" customHeight="1">
      <c r="B69" s="47" t="s">
        <v>49</v>
      </c>
      <c r="C69" s="14" t="s">
        <v>91</v>
      </c>
      <c r="D69" s="15" t="s">
        <v>5</v>
      </c>
      <c r="E69" s="14">
        <v>1.68</v>
      </c>
      <c r="F69" s="14">
        <v>2.68</v>
      </c>
      <c r="G69" s="14">
        <v>9.7100000000000009</v>
      </c>
      <c r="H69" s="25">
        <v>69.8</v>
      </c>
      <c r="I69" s="12">
        <v>18.77</v>
      </c>
      <c r="J69" s="12">
        <v>15.96</v>
      </c>
      <c r="K69" s="12">
        <v>41.89</v>
      </c>
      <c r="L69" s="12">
        <v>0.65</v>
      </c>
      <c r="M69" s="12">
        <v>6.7000000000000004E-2</v>
      </c>
      <c r="N69" s="12">
        <v>0.04</v>
      </c>
      <c r="O69" s="12">
        <v>0.68</v>
      </c>
      <c r="P69" s="12">
        <v>4.5999999999999996</v>
      </c>
      <c r="Q69" s="12">
        <v>91</v>
      </c>
      <c r="R69" s="12">
        <v>2010</v>
      </c>
    </row>
    <row r="70" spans="2:18" ht="27.75" customHeight="1">
      <c r="B70" s="15" t="s">
        <v>93</v>
      </c>
      <c r="C70" s="32" t="s">
        <v>92</v>
      </c>
      <c r="D70" s="15" t="s">
        <v>144</v>
      </c>
      <c r="E70" s="14">
        <v>12.45</v>
      </c>
      <c r="F70" s="14">
        <v>6.28</v>
      </c>
      <c r="G70" s="14">
        <v>11.64</v>
      </c>
      <c r="H70" s="25">
        <v>152.83000000000001</v>
      </c>
      <c r="I70" s="12">
        <v>31.62</v>
      </c>
      <c r="J70" s="12">
        <v>19.72</v>
      </c>
      <c r="K70" s="12">
        <v>122.96</v>
      </c>
      <c r="L70" s="12">
        <v>1.27</v>
      </c>
      <c r="M70" s="12">
        <v>7.0000000000000007E-2</v>
      </c>
      <c r="N70" s="12">
        <v>0.11</v>
      </c>
      <c r="O70" s="12">
        <v>4.13</v>
      </c>
      <c r="P70" s="12">
        <v>0.57999999999999996</v>
      </c>
      <c r="Q70" s="12">
        <v>322</v>
      </c>
      <c r="R70" s="12">
        <v>2010</v>
      </c>
    </row>
    <row r="71" spans="2:18" ht="27.75" customHeight="1">
      <c r="B71" s="15" t="s">
        <v>89</v>
      </c>
      <c r="C71" s="38" t="s">
        <v>90</v>
      </c>
      <c r="D71" s="15" t="s">
        <v>20</v>
      </c>
      <c r="E71" s="32">
        <v>0.7</v>
      </c>
      <c r="F71" s="14">
        <v>2.52</v>
      </c>
      <c r="G71" s="14">
        <v>4.8</v>
      </c>
      <c r="H71" s="25">
        <v>44.7</v>
      </c>
      <c r="I71" s="12">
        <v>9.5</v>
      </c>
      <c r="J71" s="12">
        <v>6.92</v>
      </c>
      <c r="K71" s="12">
        <v>13.34</v>
      </c>
      <c r="L71" s="12">
        <v>0.02</v>
      </c>
      <c r="M71" s="12">
        <v>0.02</v>
      </c>
      <c r="N71" s="12">
        <v>0.02</v>
      </c>
      <c r="O71" s="12">
        <v>0.14000000000000001</v>
      </c>
      <c r="P71" s="12">
        <v>1.42</v>
      </c>
      <c r="Q71" s="12">
        <v>366</v>
      </c>
      <c r="R71" s="12">
        <v>2010</v>
      </c>
    </row>
    <row r="72" spans="2:18" ht="27.75" customHeight="1">
      <c r="B72" s="15" t="s">
        <v>62</v>
      </c>
      <c r="C72" s="32" t="s">
        <v>170</v>
      </c>
      <c r="D72" s="15" t="s">
        <v>157</v>
      </c>
      <c r="E72" s="14">
        <v>3.96</v>
      </c>
      <c r="F72" s="14">
        <v>3.42</v>
      </c>
      <c r="G72" s="14">
        <v>37.49</v>
      </c>
      <c r="H72" s="25">
        <v>148.80000000000001</v>
      </c>
      <c r="I72" s="12">
        <v>32.880000000000003</v>
      </c>
      <c r="J72" s="12">
        <v>19.559999999999999</v>
      </c>
      <c r="K72" s="12">
        <v>135.72</v>
      </c>
      <c r="L72" s="12">
        <v>0.73</v>
      </c>
      <c r="M72" s="12">
        <v>0.08</v>
      </c>
      <c r="N72" s="12">
        <v>0.04</v>
      </c>
      <c r="O72" s="12">
        <v>0.98</v>
      </c>
      <c r="P72" s="12">
        <v>0</v>
      </c>
      <c r="Q72" s="12">
        <v>179</v>
      </c>
      <c r="R72" s="12">
        <v>2010</v>
      </c>
    </row>
    <row r="73" spans="2:18" ht="27.75" customHeight="1">
      <c r="B73" s="15" t="s">
        <v>95</v>
      </c>
      <c r="C73" s="32" t="s">
        <v>94</v>
      </c>
      <c r="D73" s="15" t="s">
        <v>5</v>
      </c>
      <c r="E73" s="9">
        <v>0.89</v>
      </c>
      <c r="F73" s="9">
        <v>0.06</v>
      </c>
      <c r="G73" s="9">
        <v>28.59</v>
      </c>
      <c r="H73" s="26">
        <v>118.4</v>
      </c>
      <c r="I73" s="41">
        <v>32.28</v>
      </c>
      <c r="J73" s="41">
        <v>16.8</v>
      </c>
      <c r="K73" s="41">
        <v>25.31</v>
      </c>
      <c r="L73" s="41">
        <v>0.6</v>
      </c>
      <c r="M73" s="41">
        <v>0.03</v>
      </c>
      <c r="N73" s="41">
        <v>0.04</v>
      </c>
      <c r="O73" s="41">
        <v>0.48</v>
      </c>
      <c r="P73" s="41">
        <v>0.49</v>
      </c>
      <c r="Q73" s="12">
        <v>398</v>
      </c>
      <c r="R73" s="12">
        <v>2011</v>
      </c>
    </row>
    <row r="74" spans="2:18" ht="27.75" customHeight="1">
      <c r="B74" s="14"/>
      <c r="C74" s="13" t="s">
        <v>8</v>
      </c>
      <c r="D74" s="19" t="s">
        <v>128</v>
      </c>
      <c r="E74" s="14">
        <v>3.16</v>
      </c>
      <c r="F74" s="14">
        <v>0.4</v>
      </c>
      <c r="G74" s="14">
        <v>19.3</v>
      </c>
      <c r="H74" s="25">
        <v>93.28</v>
      </c>
      <c r="I74" s="12">
        <v>9.1999999999999993</v>
      </c>
      <c r="J74" s="12">
        <v>13.2</v>
      </c>
      <c r="K74" s="12">
        <v>34.799999999999997</v>
      </c>
      <c r="L74" s="12">
        <v>0.8</v>
      </c>
      <c r="M74" s="12">
        <v>6.4000000000000001E-2</v>
      </c>
      <c r="N74" s="12">
        <v>2.4E-2</v>
      </c>
      <c r="O74" s="12">
        <v>6.4</v>
      </c>
      <c r="P74" s="12">
        <v>0</v>
      </c>
      <c r="Q74" s="12">
        <v>1</v>
      </c>
    </row>
    <row r="75" spans="2:18" ht="27.75" customHeight="1">
      <c r="B75" s="14"/>
      <c r="C75" s="14" t="s">
        <v>6</v>
      </c>
      <c r="D75" s="15" t="s">
        <v>9</v>
      </c>
      <c r="E75" s="30">
        <v>1.98</v>
      </c>
      <c r="F75" s="30">
        <v>0.4</v>
      </c>
      <c r="G75" s="30">
        <v>0.36</v>
      </c>
      <c r="H75" s="31">
        <v>52.2</v>
      </c>
      <c r="I75" s="42">
        <v>10.5</v>
      </c>
      <c r="J75" s="42">
        <v>14.1</v>
      </c>
      <c r="K75" s="42">
        <v>47.4</v>
      </c>
      <c r="L75" s="42">
        <v>1.17</v>
      </c>
      <c r="M75" s="42">
        <v>0.05</v>
      </c>
      <c r="N75" s="42">
        <v>0.02</v>
      </c>
      <c r="O75" s="42">
        <v>0.21</v>
      </c>
      <c r="P75" s="42">
        <v>0</v>
      </c>
      <c r="Q75" s="41">
        <v>1</v>
      </c>
      <c r="R75" s="41">
        <v>2016</v>
      </c>
    </row>
    <row r="76" spans="2:18" ht="15.75">
      <c r="B76" s="14"/>
      <c r="C76" s="18" t="s">
        <v>60</v>
      </c>
      <c r="D76" s="23" t="s">
        <v>146</v>
      </c>
      <c r="E76" s="18">
        <f t="shared" ref="E76:P76" si="12">SUM(E69:E75)</f>
        <v>24.82</v>
      </c>
      <c r="F76" s="18">
        <f t="shared" si="12"/>
        <v>15.760000000000002</v>
      </c>
      <c r="G76" s="18">
        <f t="shared" si="12"/>
        <v>111.89</v>
      </c>
      <c r="H76" s="18">
        <f t="shared" si="12"/>
        <v>680.01</v>
      </c>
      <c r="I76" s="18">
        <f t="shared" si="12"/>
        <v>144.75</v>
      </c>
      <c r="J76" s="18">
        <f t="shared" si="12"/>
        <v>106.25999999999999</v>
      </c>
      <c r="K76" s="18">
        <f t="shared" si="12"/>
        <v>421.41999999999996</v>
      </c>
      <c r="L76" s="18">
        <f t="shared" si="12"/>
        <v>5.24</v>
      </c>
      <c r="M76" s="18">
        <f t="shared" si="12"/>
        <v>0.38100000000000001</v>
      </c>
      <c r="N76" s="18">
        <f t="shared" si="12"/>
        <v>0.29400000000000004</v>
      </c>
      <c r="O76" s="18">
        <f t="shared" si="12"/>
        <v>13.020000000000001</v>
      </c>
      <c r="P76" s="18">
        <f t="shared" si="12"/>
        <v>7.09</v>
      </c>
    </row>
    <row r="77" spans="2:18" ht="15.75">
      <c r="B77" s="14"/>
      <c r="C77" s="18" t="s">
        <v>54</v>
      </c>
      <c r="D77" s="19"/>
      <c r="E77" s="14"/>
      <c r="F77" s="18"/>
      <c r="G77" s="18"/>
      <c r="H77" s="43"/>
      <c r="I77" s="18"/>
      <c r="J77" s="18"/>
      <c r="K77" s="18"/>
      <c r="L77" s="18"/>
      <c r="M77" s="18"/>
      <c r="N77" s="18"/>
      <c r="O77" s="18"/>
      <c r="P77" s="18"/>
    </row>
    <row r="78" spans="2:18" ht="31.5">
      <c r="B78" s="15" t="s">
        <v>62</v>
      </c>
      <c r="C78" s="44" t="s">
        <v>184</v>
      </c>
      <c r="D78" s="15" t="s">
        <v>158</v>
      </c>
      <c r="E78" s="32">
        <v>4.8</v>
      </c>
      <c r="F78" s="14">
        <v>5.47</v>
      </c>
      <c r="G78" s="14">
        <v>32.99</v>
      </c>
      <c r="H78" s="25">
        <v>200.3</v>
      </c>
      <c r="I78" s="12">
        <v>13.56</v>
      </c>
      <c r="J78" s="12">
        <v>34.32</v>
      </c>
      <c r="K78" s="12">
        <v>98.16</v>
      </c>
      <c r="L78" s="12">
        <v>1.1399999999999999</v>
      </c>
      <c r="M78" s="12">
        <v>0.12</v>
      </c>
      <c r="N78" s="12">
        <v>0.02</v>
      </c>
      <c r="O78" s="12">
        <v>0.6</v>
      </c>
      <c r="P78" s="12">
        <v>0</v>
      </c>
      <c r="Q78" s="12">
        <v>182</v>
      </c>
      <c r="R78" s="12">
        <v>2010</v>
      </c>
    </row>
    <row r="79" spans="2:18" ht="21.75" customHeight="1">
      <c r="B79" s="15" t="s">
        <v>48</v>
      </c>
      <c r="C79" s="32" t="s">
        <v>46</v>
      </c>
      <c r="D79" s="15" t="s">
        <v>142</v>
      </c>
      <c r="E79" s="14">
        <v>0.05</v>
      </c>
      <c r="F79" s="14">
        <v>0.01</v>
      </c>
      <c r="G79" s="14">
        <v>9.32</v>
      </c>
      <c r="H79" s="25">
        <v>37.299999999999997</v>
      </c>
      <c r="I79" s="12">
        <v>10.66</v>
      </c>
      <c r="J79" s="12">
        <v>1.2</v>
      </c>
      <c r="K79" s="12">
        <v>2.13</v>
      </c>
      <c r="L79" s="12">
        <v>0.25</v>
      </c>
      <c r="M79" s="12">
        <v>0</v>
      </c>
      <c r="N79" s="12">
        <v>0</v>
      </c>
      <c r="O79" s="12">
        <v>2.7E-2</v>
      </c>
      <c r="P79" s="12">
        <v>2.7E-2</v>
      </c>
      <c r="Q79" s="12">
        <v>411</v>
      </c>
      <c r="R79" s="12">
        <v>2010</v>
      </c>
    </row>
    <row r="80" spans="2:18" ht="21.75" customHeight="1">
      <c r="B80" s="15"/>
      <c r="C80" s="32" t="s">
        <v>96</v>
      </c>
      <c r="D80" s="48">
        <v>30</v>
      </c>
      <c r="E80" s="13">
        <v>1.2</v>
      </c>
      <c r="F80" s="13">
        <v>8.68</v>
      </c>
      <c r="G80" s="13">
        <v>14.4</v>
      </c>
      <c r="H80" s="49">
        <v>137.25</v>
      </c>
      <c r="I80" s="12">
        <v>0.75</v>
      </c>
      <c r="J80" s="12">
        <v>1.75</v>
      </c>
      <c r="K80" s="12">
        <v>14.25</v>
      </c>
      <c r="L80" s="12">
        <v>0.25</v>
      </c>
      <c r="M80" s="12">
        <v>3.0000000000000001E-3</v>
      </c>
      <c r="N80" s="12">
        <v>8.0000000000000002E-3</v>
      </c>
      <c r="O80" s="12">
        <v>0.06</v>
      </c>
      <c r="P80" s="12">
        <v>0</v>
      </c>
    </row>
    <row r="81" spans="2:18" ht="15.75">
      <c r="B81" s="15"/>
      <c r="C81" s="18" t="s">
        <v>61</v>
      </c>
      <c r="D81" s="23" t="s">
        <v>150</v>
      </c>
      <c r="E81" s="18">
        <f>SUM(E78:E80)</f>
        <v>6.05</v>
      </c>
      <c r="F81" s="18">
        <f t="shared" ref="F81:P81" si="13">SUM(F78:F80)</f>
        <v>14.16</v>
      </c>
      <c r="G81" s="18">
        <f t="shared" si="13"/>
        <v>56.71</v>
      </c>
      <c r="H81" s="18">
        <f t="shared" si="13"/>
        <v>374.85</v>
      </c>
      <c r="I81" s="18">
        <f t="shared" si="13"/>
        <v>24.97</v>
      </c>
      <c r="J81" s="18">
        <f t="shared" si="13"/>
        <v>37.270000000000003</v>
      </c>
      <c r="K81" s="18">
        <f t="shared" si="13"/>
        <v>114.53999999999999</v>
      </c>
      <c r="L81" s="18">
        <f t="shared" si="13"/>
        <v>1.64</v>
      </c>
      <c r="M81" s="18">
        <f t="shared" si="13"/>
        <v>0.123</v>
      </c>
      <c r="N81" s="18">
        <f t="shared" si="13"/>
        <v>2.8000000000000001E-2</v>
      </c>
      <c r="O81" s="18">
        <f t="shared" si="13"/>
        <v>0.68700000000000006</v>
      </c>
      <c r="P81" s="18">
        <f t="shared" si="13"/>
        <v>2.7E-2</v>
      </c>
    </row>
    <row r="82" spans="2:18" ht="15.75">
      <c r="B82" s="16"/>
      <c r="C82" s="18" t="s">
        <v>64</v>
      </c>
      <c r="D82" s="17">
        <f t="shared" ref="D82:P82" si="14">D64+D67+D76+D81</f>
        <v>1710</v>
      </c>
      <c r="E82" s="16">
        <f t="shared" si="14"/>
        <v>44.55</v>
      </c>
      <c r="F82" s="16">
        <f t="shared" si="14"/>
        <v>48.599999999999994</v>
      </c>
      <c r="G82" s="16">
        <f t="shared" si="14"/>
        <v>221.93</v>
      </c>
      <c r="H82" s="16">
        <f t="shared" si="14"/>
        <v>1491.8899999999999</v>
      </c>
      <c r="I82" s="63">
        <f t="shared" si="14"/>
        <v>317.49</v>
      </c>
      <c r="J82" s="63">
        <f t="shared" si="14"/>
        <v>195.27</v>
      </c>
      <c r="K82" s="63">
        <f t="shared" si="14"/>
        <v>764.26</v>
      </c>
      <c r="L82" s="63">
        <f t="shared" si="14"/>
        <v>12.430000000000001</v>
      </c>
      <c r="M82" s="63">
        <f t="shared" si="14"/>
        <v>0.64800000000000002</v>
      </c>
      <c r="N82" s="63">
        <f t="shared" si="14"/>
        <v>0.69600000000000017</v>
      </c>
      <c r="O82" s="63">
        <f t="shared" si="14"/>
        <v>20.857000000000003</v>
      </c>
      <c r="P82" s="63">
        <f t="shared" si="14"/>
        <v>21.547000000000001</v>
      </c>
      <c r="Q82" s="64"/>
      <c r="R82" s="64"/>
    </row>
    <row r="83" spans="2:18">
      <c r="I83" s="65"/>
      <c r="J83" s="65"/>
      <c r="K83" s="65"/>
      <c r="L83" s="65"/>
      <c r="M83" s="65"/>
      <c r="N83" s="65"/>
      <c r="O83" s="65"/>
      <c r="P83" s="65"/>
      <c r="Q83" s="65"/>
      <c r="R83" s="65"/>
    </row>
    <row r="84" spans="2:18" ht="15.75">
      <c r="B84" s="85" t="s">
        <v>99</v>
      </c>
      <c r="C84" s="86"/>
      <c r="D84" s="86"/>
      <c r="E84" s="86"/>
      <c r="F84" s="86"/>
      <c r="G84" s="86"/>
      <c r="H84" s="86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2:18" ht="15.75">
      <c r="B85" s="87" t="s">
        <v>11</v>
      </c>
      <c r="C85" s="87"/>
      <c r="D85" s="57"/>
      <c r="E85" s="57"/>
      <c r="F85" s="57"/>
      <c r="G85" s="57"/>
      <c r="H85" s="57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2:18" ht="15.75">
      <c r="B86" s="88" t="s">
        <v>21</v>
      </c>
      <c r="C86" s="89"/>
      <c r="D86" s="58"/>
      <c r="E86" s="58"/>
      <c r="F86" s="58"/>
      <c r="G86" s="58"/>
      <c r="H86" s="58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2:18" ht="15.75">
      <c r="B87" s="5"/>
      <c r="C87" s="8" t="s">
        <v>2</v>
      </c>
      <c r="D87" s="6"/>
      <c r="E87" s="5"/>
      <c r="F87" s="5"/>
      <c r="G87" s="5"/>
      <c r="H87" s="24"/>
    </row>
    <row r="88" spans="2:18" ht="31.5">
      <c r="B88" s="15" t="s">
        <v>62</v>
      </c>
      <c r="C88" s="44" t="s">
        <v>185</v>
      </c>
      <c r="D88" s="15" t="s">
        <v>158</v>
      </c>
      <c r="E88" s="32">
        <v>2.74</v>
      </c>
      <c r="F88" s="14">
        <v>0.4</v>
      </c>
      <c r="G88" s="14">
        <v>33.229999999999997</v>
      </c>
      <c r="H88" s="25">
        <v>147.6</v>
      </c>
      <c r="I88" s="12">
        <v>4.24</v>
      </c>
      <c r="J88" s="12">
        <v>19.62</v>
      </c>
      <c r="K88" s="12">
        <v>58.92</v>
      </c>
      <c r="L88" s="12">
        <v>0.41</v>
      </c>
      <c r="M88" s="12">
        <v>2.3E-2</v>
      </c>
      <c r="N88" s="12">
        <v>1.0999999999999999E-2</v>
      </c>
      <c r="O88" s="12">
        <v>0.54</v>
      </c>
      <c r="P88" s="12">
        <v>0</v>
      </c>
      <c r="Q88" s="12">
        <v>182</v>
      </c>
      <c r="R88" s="12">
        <v>2010</v>
      </c>
    </row>
    <row r="89" spans="2:18" ht="33" customHeight="1">
      <c r="B89" s="14">
        <v>4</v>
      </c>
      <c r="C89" s="14" t="s">
        <v>40</v>
      </c>
      <c r="D89" s="15" t="s">
        <v>140</v>
      </c>
      <c r="E89" s="14">
        <v>0.16</v>
      </c>
      <c r="F89" s="14">
        <v>7.26</v>
      </c>
      <c r="G89" s="14">
        <v>0.14000000000000001</v>
      </c>
      <c r="H89" s="25">
        <v>66</v>
      </c>
      <c r="I89" s="12">
        <v>2.4</v>
      </c>
      <c r="J89" s="12">
        <v>0</v>
      </c>
      <c r="K89" s="12">
        <v>3</v>
      </c>
      <c r="L89" s="12">
        <v>0.02</v>
      </c>
      <c r="M89" s="12">
        <v>0.01</v>
      </c>
      <c r="N89" s="12">
        <v>1.2E-2</v>
      </c>
      <c r="O89" s="12">
        <v>0.01</v>
      </c>
      <c r="P89" s="12">
        <v>0</v>
      </c>
      <c r="Q89" s="12">
        <v>6</v>
      </c>
      <c r="R89" s="12">
        <v>2010</v>
      </c>
    </row>
    <row r="90" spans="2:18" ht="21" customHeight="1">
      <c r="B90" s="15" t="s">
        <v>48</v>
      </c>
      <c r="C90" s="32" t="s">
        <v>46</v>
      </c>
      <c r="D90" s="15" t="s">
        <v>142</v>
      </c>
      <c r="E90" s="14">
        <v>0.05</v>
      </c>
      <c r="F90" s="14">
        <v>0.01</v>
      </c>
      <c r="G90" s="14">
        <v>9.32</v>
      </c>
      <c r="H90" s="25">
        <v>37.299999999999997</v>
      </c>
      <c r="I90" s="12">
        <v>10.66</v>
      </c>
      <c r="J90" s="12">
        <v>1.2</v>
      </c>
      <c r="K90" s="12">
        <v>2.13</v>
      </c>
      <c r="L90" s="12">
        <v>0.25</v>
      </c>
      <c r="M90" s="12">
        <v>0</v>
      </c>
      <c r="N90" s="12">
        <v>0</v>
      </c>
      <c r="O90" s="12">
        <v>2.7E-2</v>
      </c>
      <c r="P90" s="12">
        <v>2.7E-2</v>
      </c>
      <c r="Q90" s="12">
        <v>411</v>
      </c>
      <c r="R90" s="12">
        <v>2010</v>
      </c>
    </row>
    <row r="91" spans="2:18" ht="21" customHeight="1">
      <c r="B91" s="14"/>
      <c r="C91" s="13" t="s">
        <v>8</v>
      </c>
      <c r="D91" s="19" t="s">
        <v>128</v>
      </c>
      <c r="E91" s="14">
        <v>3.16</v>
      </c>
      <c r="F91" s="14">
        <v>0.4</v>
      </c>
      <c r="G91" s="14">
        <v>19.3</v>
      </c>
      <c r="H91" s="25">
        <v>93.28</v>
      </c>
      <c r="I91" s="12">
        <v>9.1999999999999993</v>
      </c>
      <c r="J91" s="12">
        <v>13.2</v>
      </c>
      <c r="K91" s="12">
        <v>34.799999999999997</v>
      </c>
      <c r="L91" s="12">
        <v>0.8</v>
      </c>
      <c r="M91" s="12">
        <v>6.4000000000000001E-2</v>
      </c>
      <c r="N91" s="12">
        <v>2.4E-2</v>
      </c>
      <c r="O91" s="12">
        <v>6.4</v>
      </c>
      <c r="P91" s="12">
        <v>0</v>
      </c>
      <c r="Q91" s="12">
        <v>1</v>
      </c>
    </row>
    <row r="92" spans="2:18" ht="15.75">
      <c r="B92" s="16"/>
      <c r="C92" s="18" t="s">
        <v>58</v>
      </c>
      <c r="D92" s="17" t="s">
        <v>143</v>
      </c>
      <c r="E92" s="16">
        <f>SUM(E88:E91)</f>
        <v>6.11</v>
      </c>
      <c r="F92" s="16">
        <f t="shared" ref="F92:P92" si="15">SUM(F88:F91)</f>
        <v>8.07</v>
      </c>
      <c r="G92" s="16">
        <f t="shared" si="15"/>
        <v>61.989999999999995</v>
      </c>
      <c r="H92" s="16">
        <f t="shared" si="15"/>
        <v>344.17999999999995</v>
      </c>
      <c r="I92" s="16">
        <f t="shared" si="15"/>
        <v>26.5</v>
      </c>
      <c r="J92" s="16">
        <f t="shared" si="15"/>
        <v>34.019999999999996</v>
      </c>
      <c r="K92" s="16">
        <f t="shared" si="15"/>
        <v>98.85</v>
      </c>
      <c r="L92" s="16">
        <f t="shared" si="15"/>
        <v>1.48</v>
      </c>
      <c r="M92" s="16">
        <f t="shared" si="15"/>
        <v>9.7000000000000003E-2</v>
      </c>
      <c r="N92" s="16">
        <f t="shared" si="15"/>
        <v>4.7E-2</v>
      </c>
      <c r="O92" s="16">
        <f t="shared" si="15"/>
        <v>6.9770000000000003</v>
      </c>
      <c r="P92" s="16">
        <f t="shared" si="15"/>
        <v>2.7E-2</v>
      </c>
      <c r="Q92" s="27"/>
      <c r="R92" s="27"/>
    </row>
    <row r="93" spans="2:18" ht="15.75">
      <c r="B93" s="5"/>
      <c r="C93" s="8" t="s">
        <v>45</v>
      </c>
      <c r="D93" s="6"/>
      <c r="E93" s="5"/>
      <c r="F93" s="5"/>
      <c r="G93" s="5"/>
      <c r="H93" s="24"/>
    </row>
    <row r="94" spans="2:18" ht="15.75">
      <c r="B94" s="15" t="s">
        <v>48</v>
      </c>
      <c r="C94" s="14" t="s">
        <v>88</v>
      </c>
      <c r="D94" s="15" t="s">
        <v>4</v>
      </c>
      <c r="E94" s="14">
        <v>0.75</v>
      </c>
      <c r="F94" s="14">
        <v>0</v>
      </c>
      <c r="G94" s="14">
        <v>15.15</v>
      </c>
      <c r="H94" s="25">
        <v>64</v>
      </c>
      <c r="I94" s="12">
        <v>10.5</v>
      </c>
      <c r="J94" s="12">
        <v>6</v>
      </c>
      <c r="K94" s="12">
        <v>10.5</v>
      </c>
      <c r="L94" s="12">
        <v>2.1</v>
      </c>
      <c r="M94" s="12">
        <v>0.02</v>
      </c>
      <c r="N94" s="12">
        <v>0.02</v>
      </c>
      <c r="O94" s="12">
        <v>0.15</v>
      </c>
      <c r="P94" s="12">
        <v>3</v>
      </c>
      <c r="Q94" s="12">
        <v>418</v>
      </c>
      <c r="R94" s="12">
        <v>2010</v>
      </c>
    </row>
    <row r="95" spans="2:18" ht="15.75">
      <c r="B95" s="5"/>
      <c r="C95" s="8" t="s">
        <v>59</v>
      </c>
      <c r="D95" s="46" t="s">
        <v>81</v>
      </c>
      <c r="E95" s="37">
        <f>E94</f>
        <v>0.75</v>
      </c>
      <c r="F95" s="37">
        <f t="shared" ref="F95:P95" si="16">F94</f>
        <v>0</v>
      </c>
      <c r="G95" s="37">
        <f t="shared" si="16"/>
        <v>15.15</v>
      </c>
      <c r="H95" s="37">
        <f t="shared" si="16"/>
        <v>64</v>
      </c>
      <c r="I95" s="37">
        <f t="shared" si="16"/>
        <v>10.5</v>
      </c>
      <c r="J95" s="37">
        <f t="shared" si="16"/>
        <v>6</v>
      </c>
      <c r="K95" s="37">
        <f t="shared" si="16"/>
        <v>10.5</v>
      </c>
      <c r="L95" s="37">
        <f t="shared" si="16"/>
        <v>2.1</v>
      </c>
      <c r="M95" s="37">
        <f t="shared" si="16"/>
        <v>0.02</v>
      </c>
      <c r="N95" s="37">
        <f t="shared" si="16"/>
        <v>0.02</v>
      </c>
      <c r="O95" s="37">
        <f t="shared" si="16"/>
        <v>0.15</v>
      </c>
      <c r="P95" s="37">
        <f t="shared" si="16"/>
        <v>3</v>
      </c>
    </row>
    <row r="96" spans="2:18" ht="15.75">
      <c r="B96" s="5"/>
      <c r="C96" s="8" t="s">
        <v>53</v>
      </c>
      <c r="D96" s="6"/>
      <c r="E96" s="5"/>
      <c r="F96" s="5"/>
      <c r="G96" s="5"/>
      <c r="H96" s="24"/>
    </row>
    <row r="97" spans="2:18" ht="40.5" customHeight="1">
      <c r="B97" s="47" t="s">
        <v>49</v>
      </c>
      <c r="C97" s="14" t="s">
        <v>100</v>
      </c>
      <c r="D97" s="15" t="s">
        <v>5</v>
      </c>
      <c r="E97" s="14">
        <v>1.39</v>
      </c>
      <c r="F97" s="14">
        <v>3.91</v>
      </c>
      <c r="G97" s="14">
        <v>6.79</v>
      </c>
      <c r="H97" s="25">
        <v>67.8</v>
      </c>
      <c r="I97" s="12">
        <v>34.659999999999997</v>
      </c>
      <c r="J97" s="12">
        <v>1.8</v>
      </c>
      <c r="K97" s="12">
        <v>38.11</v>
      </c>
      <c r="L97" s="12">
        <v>0.64</v>
      </c>
      <c r="M97" s="12">
        <v>0.04</v>
      </c>
      <c r="N97" s="12">
        <v>0.04</v>
      </c>
      <c r="O97" s="12">
        <v>0.65</v>
      </c>
      <c r="P97" s="12">
        <v>14.77</v>
      </c>
      <c r="Q97" s="12">
        <v>73</v>
      </c>
      <c r="R97" s="12">
        <v>2010</v>
      </c>
    </row>
    <row r="98" spans="2:18" ht="40.5" customHeight="1">
      <c r="B98" s="15" t="s">
        <v>51</v>
      </c>
      <c r="C98" s="32" t="s">
        <v>101</v>
      </c>
      <c r="D98" s="15" t="s">
        <v>144</v>
      </c>
      <c r="E98" s="14">
        <v>10.48</v>
      </c>
      <c r="F98" s="14">
        <v>3.13</v>
      </c>
      <c r="G98" s="14">
        <v>6.81</v>
      </c>
      <c r="H98" s="25">
        <v>96.83</v>
      </c>
      <c r="I98" s="12">
        <v>34.18</v>
      </c>
      <c r="J98" s="12">
        <v>24.85</v>
      </c>
      <c r="K98" s="12">
        <v>143.27000000000001</v>
      </c>
      <c r="L98" s="12">
        <v>0.74</v>
      </c>
      <c r="M98" s="12">
        <v>7.0000000000000007E-2</v>
      </c>
      <c r="N98" s="12">
        <v>0.06</v>
      </c>
      <c r="O98" s="12">
        <v>1.45</v>
      </c>
      <c r="P98" s="12">
        <v>2.14</v>
      </c>
      <c r="Q98" s="12">
        <v>274</v>
      </c>
      <c r="R98" s="12">
        <v>2010</v>
      </c>
    </row>
    <row r="99" spans="2:18" ht="40.5" customHeight="1">
      <c r="B99" s="15" t="s">
        <v>102</v>
      </c>
      <c r="C99" s="32" t="s">
        <v>103</v>
      </c>
      <c r="D99" s="15" t="s">
        <v>4</v>
      </c>
      <c r="E99" s="14">
        <v>2.7</v>
      </c>
      <c r="F99" s="14">
        <v>7.41</v>
      </c>
      <c r="G99" s="14">
        <v>19.41</v>
      </c>
      <c r="H99" s="25">
        <v>155</v>
      </c>
      <c r="I99" s="12">
        <v>215.25</v>
      </c>
      <c r="J99" s="12">
        <v>28</v>
      </c>
      <c r="K99" s="12">
        <v>72.62</v>
      </c>
      <c r="L99" s="12">
        <v>1.02</v>
      </c>
      <c r="M99" s="12">
        <v>0.11</v>
      </c>
      <c r="N99" s="12">
        <v>7.0000000000000007E-2</v>
      </c>
      <c r="O99" s="12">
        <v>1.36</v>
      </c>
      <c r="P99" s="12">
        <v>9.1</v>
      </c>
      <c r="Q99" s="12">
        <v>144</v>
      </c>
      <c r="R99" s="12">
        <v>2010</v>
      </c>
    </row>
    <row r="100" spans="2:18" ht="40.5" customHeight="1">
      <c r="B100" s="15" t="s">
        <v>48</v>
      </c>
      <c r="C100" s="32" t="s">
        <v>22</v>
      </c>
      <c r="D100" s="15" t="s">
        <v>5</v>
      </c>
      <c r="E100" s="9">
        <v>0.23</v>
      </c>
      <c r="F100" s="9">
        <v>0.01</v>
      </c>
      <c r="G100" s="9">
        <v>35.270000000000003</v>
      </c>
      <c r="H100" s="26">
        <v>142.19999999999999</v>
      </c>
      <c r="I100" s="41">
        <v>12.1</v>
      </c>
      <c r="J100" s="41">
        <v>2.88</v>
      </c>
      <c r="K100" s="41">
        <v>10.77</v>
      </c>
      <c r="L100" s="41">
        <v>0.68</v>
      </c>
      <c r="M100" s="41">
        <v>3.0000000000000001E-3</v>
      </c>
      <c r="N100" s="41">
        <v>4.0000000000000001E-3</v>
      </c>
      <c r="O100" s="41">
        <v>0.08</v>
      </c>
      <c r="P100" s="41">
        <v>0.15</v>
      </c>
      <c r="Q100" s="12">
        <v>394</v>
      </c>
      <c r="R100" s="12">
        <v>2011</v>
      </c>
    </row>
    <row r="101" spans="2:18" ht="40.5" customHeight="1">
      <c r="B101" s="14"/>
      <c r="C101" s="13" t="s">
        <v>8</v>
      </c>
      <c r="D101" s="19" t="s">
        <v>128</v>
      </c>
      <c r="E101" s="14">
        <v>3.16</v>
      </c>
      <c r="F101" s="14">
        <v>0.4</v>
      </c>
      <c r="G101" s="14">
        <v>19.3</v>
      </c>
      <c r="H101" s="25">
        <v>93.28</v>
      </c>
      <c r="I101" s="12">
        <v>9.1999999999999993</v>
      </c>
      <c r="J101" s="12">
        <v>13.2</v>
      </c>
      <c r="K101" s="12">
        <v>34.799999999999997</v>
      </c>
      <c r="L101" s="12">
        <v>0.8</v>
      </c>
      <c r="M101" s="12">
        <v>6.4000000000000001E-2</v>
      </c>
      <c r="N101" s="12">
        <v>2.4E-2</v>
      </c>
      <c r="O101" s="12">
        <v>6.4</v>
      </c>
      <c r="P101" s="12">
        <v>0</v>
      </c>
      <c r="Q101" s="12">
        <v>1</v>
      </c>
    </row>
    <row r="102" spans="2:18" ht="40.5" customHeight="1">
      <c r="B102" s="14"/>
      <c r="C102" s="14" t="s">
        <v>6</v>
      </c>
      <c r="D102" s="15" t="s">
        <v>9</v>
      </c>
      <c r="E102" s="30">
        <v>1.98</v>
      </c>
      <c r="F102" s="30">
        <v>0.4</v>
      </c>
      <c r="G102" s="30">
        <v>0.36</v>
      </c>
      <c r="H102" s="31">
        <v>52.2</v>
      </c>
      <c r="I102" s="42">
        <v>10.5</v>
      </c>
      <c r="J102" s="42">
        <v>14.1</v>
      </c>
      <c r="K102" s="42">
        <v>47.4</v>
      </c>
      <c r="L102" s="42">
        <v>1.17</v>
      </c>
      <c r="M102" s="42">
        <v>0.05</v>
      </c>
      <c r="N102" s="42">
        <v>0.02</v>
      </c>
      <c r="O102" s="42">
        <v>0.21</v>
      </c>
      <c r="P102" s="42">
        <v>0</v>
      </c>
      <c r="Q102" s="41">
        <v>1</v>
      </c>
      <c r="R102" s="41">
        <v>2016</v>
      </c>
    </row>
    <row r="103" spans="2:18" ht="15.75">
      <c r="B103" s="14"/>
      <c r="C103" s="18" t="s">
        <v>60</v>
      </c>
      <c r="D103" s="23" t="s">
        <v>151</v>
      </c>
      <c r="E103" s="18">
        <f>SUM(E97:E102)</f>
        <v>19.940000000000001</v>
      </c>
      <c r="F103" s="18">
        <f>SUM(F97:F102)</f>
        <v>15.26</v>
      </c>
      <c r="G103" s="18">
        <f t="shared" ref="G103:P103" si="17">SUM(G97:G102)</f>
        <v>87.94</v>
      </c>
      <c r="H103" s="18">
        <f t="shared" si="17"/>
        <v>607.31000000000006</v>
      </c>
      <c r="I103" s="18">
        <f t="shared" si="17"/>
        <v>315.89000000000004</v>
      </c>
      <c r="J103" s="18">
        <f t="shared" si="17"/>
        <v>84.83</v>
      </c>
      <c r="K103" s="18">
        <f t="shared" si="17"/>
        <v>346.96999999999997</v>
      </c>
      <c r="L103" s="18">
        <f t="shared" si="17"/>
        <v>5.05</v>
      </c>
      <c r="M103" s="18">
        <f t="shared" si="17"/>
        <v>0.33700000000000002</v>
      </c>
      <c r="N103" s="18">
        <f t="shared" si="17"/>
        <v>0.218</v>
      </c>
      <c r="O103" s="18">
        <f t="shared" si="17"/>
        <v>10.150000000000002</v>
      </c>
      <c r="P103" s="18">
        <f t="shared" si="17"/>
        <v>26.159999999999997</v>
      </c>
    </row>
    <row r="104" spans="2:18" ht="15.75">
      <c r="B104" s="14"/>
      <c r="C104" s="18" t="s">
        <v>54</v>
      </c>
      <c r="D104" s="19"/>
      <c r="E104" s="14"/>
      <c r="F104" s="18"/>
      <c r="G104" s="18"/>
      <c r="H104" s="43"/>
      <c r="I104" s="18"/>
      <c r="J104" s="18"/>
      <c r="K104" s="18"/>
      <c r="L104" s="18"/>
      <c r="M104" s="18"/>
      <c r="N104" s="18"/>
      <c r="O104" s="18"/>
      <c r="P104" s="18"/>
    </row>
    <row r="105" spans="2:18" ht="22.5" customHeight="1">
      <c r="B105" s="15" t="s">
        <v>56</v>
      </c>
      <c r="C105" s="44" t="s">
        <v>104</v>
      </c>
      <c r="D105" s="15" t="s">
        <v>106</v>
      </c>
      <c r="E105" s="32">
        <v>5.27</v>
      </c>
      <c r="F105" s="14">
        <v>3.91</v>
      </c>
      <c r="G105" s="14">
        <v>20.84</v>
      </c>
      <c r="H105" s="25">
        <v>144.30000000000001</v>
      </c>
      <c r="I105" s="12">
        <v>36.299999999999997</v>
      </c>
      <c r="J105" s="12">
        <v>15.4</v>
      </c>
      <c r="K105" s="12">
        <v>64.400000000000006</v>
      </c>
      <c r="L105" s="12">
        <v>0.64</v>
      </c>
      <c r="M105" s="12">
        <v>0.05</v>
      </c>
      <c r="N105" s="12">
        <v>8.5000000000000006E-2</v>
      </c>
      <c r="O105" s="12">
        <v>0.65</v>
      </c>
      <c r="P105" s="12">
        <v>0.03</v>
      </c>
      <c r="Q105" s="12">
        <v>441</v>
      </c>
      <c r="R105" s="12">
        <v>2010</v>
      </c>
    </row>
    <row r="106" spans="2:18" ht="31.5" customHeight="1">
      <c r="B106" s="15" t="s">
        <v>48</v>
      </c>
      <c r="C106" s="32" t="s">
        <v>79</v>
      </c>
      <c r="D106" s="15" t="s">
        <v>186</v>
      </c>
      <c r="E106" s="14">
        <v>3.53</v>
      </c>
      <c r="F106" s="14">
        <v>3.11</v>
      </c>
      <c r="G106" s="14">
        <v>15.08</v>
      </c>
      <c r="H106" s="25">
        <v>102.67</v>
      </c>
      <c r="I106" s="12">
        <v>149.30000000000001</v>
      </c>
      <c r="J106" s="12">
        <v>18</v>
      </c>
      <c r="K106" s="12">
        <v>110.13</v>
      </c>
      <c r="L106" s="12">
        <v>0.37</v>
      </c>
      <c r="M106" s="12">
        <v>0.05</v>
      </c>
      <c r="N106" s="12">
        <v>0.19</v>
      </c>
      <c r="O106" s="12">
        <v>0.15</v>
      </c>
      <c r="P106" s="12">
        <v>1.59</v>
      </c>
      <c r="Q106" s="12">
        <v>413</v>
      </c>
      <c r="R106" s="12">
        <v>2010</v>
      </c>
    </row>
    <row r="107" spans="2:18" ht="22.5" customHeight="1">
      <c r="B107" s="15" t="s">
        <v>95</v>
      </c>
      <c r="C107" s="32" t="s">
        <v>107</v>
      </c>
      <c r="D107" s="48">
        <v>100</v>
      </c>
      <c r="E107" s="13">
        <v>1.5</v>
      </c>
      <c r="F107" s="13">
        <v>0.5</v>
      </c>
      <c r="G107" s="13">
        <v>21</v>
      </c>
      <c r="H107" s="49">
        <v>95</v>
      </c>
      <c r="I107" s="12">
        <v>8</v>
      </c>
      <c r="J107" s="12">
        <v>42</v>
      </c>
      <c r="K107" s="12">
        <v>28</v>
      </c>
      <c r="L107" s="12">
        <v>0.6</v>
      </c>
      <c r="M107" s="12">
        <v>0.04</v>
      </c>
      <c r="N107" s="12">
        <v>0.05</v>
      </c>
      <c r="O107" s="12">
        <v>0.6</v>
      </c>
      <c r="P107" s="12">
        <v>10</v>
      </c>
      <c r="Q107" s="12">
        <v>386</v>
      </c>
      <c r="R107" s="12">
        <v>2010</v>
      </c>
    </row>
    <row r="108" spans="2:18" ht="15.75">
      <c r="B108" s="15"/>
      <c r="C108" s="18" t="s">
        <v>61</v>
      </c>
      <c r="D108" s="23" t="s">
        <v>152</v>
      </c>
      <c r="E108" s="18">
        <f t="shared" ref="E108:P108" si="18">SUM(E105:E107)</f>
        <v>10.299999999999999</v>
      </c>
      <c r="F108" s="18">
        <f t="shared" si="18"/>
        <v>7.52</v>
      </c>
      <c r="G108" s="18">
        <f t="shared" si="18"/>
        <v>56.92</v>
      </c>
      <c r="H108" s="18">
        <f t="shared" si="18"/>
        <v>341.97</v>
      </c>
      <c r="I108" s="18">
        <f t="shared" si="18"/>
        <v>193.60000000000002</v>
      </c>
      <c r="J108" s="18">
        <f t="shared" si="18"/>
        <v>75.400000000000006</v>
      </c>
      <c r="K108" s="18">
        <f t="shared" si="18"/>
        <v>202.53</v>
      </c>
      <c r="L108" s="18">
        <f t="shared" si="18"/>
        <v>1.6099999999999999</v>
      </c>
      <c r="M108" s="18">
        <f t="shared" si="18"/>
        <v>0.14000000000000001</v>
      </c>
      <c r="N108" s="18">
        <f t="shared" si="18"/>
        <v>0.32500000000000001</v>
      </c>
      <c r="O108" s="18">
        <f t="shared" si="18"/>
        <v>1.4</v>
      </c>
      <c r="P108" s="18">
        <f t="shared" si="18"/>
        <v>11.620000000000001</v>
      </c>
    </row>
    <row r="109" spans="2:18" ht="15.75">
      <c r="B109" s="16"/>
      <c r="C109" s="18" t="s">
        <v>64</v>
      </c>
      <c r="D109" s="17">
        <f t="shared" ref="D109:P109" si="19">D92+D95+D103+D108</f>
        <v>1620</v>
      </c>
      <c r="E109" s="16">
        <f t="shared" si="19"/>
        <v>37.1</v>
      </c>
      <c r="F109" s="16">
        <f t="shared" si="19"/>
        <v>30.849999999999998</v>
      </c>
      <c r="G109" s="16">
        <f t="shared" si="19"/>
        <v>222</v>
      </c>
      <c r="H109" s="16">
        <f t="shared" si="19"/>
        <v>1357.46</v>
      </c>
      <c r="I109" s="63">
        <f t="shared" si="19"/>
        <v>546.49</v>
      </c>
      <c r="J109" s="63">
        <f t="shared" si="19"/>
        <v>200.25</v>
      </c>
      <c r="K109" s="63">
        <f t="shared" si="19"/>
        <v>658.84999999999991</v>
      </c>
      <c r="L109" s="63">
        <f t="shared" si="19"/>
        <v>10.239999999999998</v>
      </c>
      <c r="M109" s="63">
        <f t="shared" si="19"/>
        <v>0.59400000000000008</v>
      </c>
      <c r="N109" s="63">
        <f t="shared" si="19"/>
        <v>0.6100000000000001</v>
      </c>
      <c r="O109" s="63">
        <f t="shared" si="19"/>
        <v>18.677</v>
      </c>
      <c r="P109" s="63">
        <f t="shared" si="19"/>
        <v>40.807000000000002</v>
      </c>
      <c r="Q109" s="64"/>
      <c r="R109" s="64"/>
    </row>
    <row r="110" spans="2:18">
      <c r="I110" s="65"/>
      <c r="J110" s="65"/>
      <c r="K110" s="65"/>
      <c r="L110" s="65"/>
      <c r="M110" s="65"/>
      <c r="N110" s="65"/>
      <c r="O110" s="65"/>
      <c r="P110" s="65"/>
      <c r="Q110" s="65"/>
      <c r="R110" s="65"/>
    </row>
    <row r="111" spans="2:18" ht="15.75">
      <c r="B111" s="85" t="s">
        <v>108</v>
      </c>
      <c r="C111" s="86"/>
      <c r="D111" s="86"/>
      <c r="E111" s="86"/>
      <c r="F111" s="86"/>
      <c r="G111" s="86"/>
      <c r="H111" s="86"/>
      <c r="I111" s="10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2:18" ht="15.75">
      <c r="B112" s="87" t="s">
        <v>11</v>
      </c>
      <c r="C112" s="87"/>
      <c r="D112" s="57"/>
      <c r="E112" s="57"/>
      <c r="F112" s="57"/>
      <c r="G112" s="57"/>
      <c r="H112" s="57"/>
      <c r="I112" s="10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1:18" ht="15.75">
      <c r="B113" s="88" t="s">
        <v>21</v>
      </c>
      <c r="C113" s="89"/>
      <c r="D113" s="58"/>
      <c r="E113" s="58"/>
      <c r="F113" s="58"/>
      <c r="G113" s="58"/>
      <c r="H113" s="58"/>
      <c r="I113" s="10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1:18" ht="15.75">
      <c r="B114" s="5"/>
      <c r="C114" s="8" t="s">
        <v>2</v>
      </c>
      <c r="D114" s="6"/>
      <c r="E114" s="5"/>
      <c r="F114" s="5"/>
      <c r="G114" s="5"/>
      <c r="H114" s="24"/>
    </row>
    <row r="115" spans="1:18" ht="50.25" customHeight="1">
      <c r="B115" s="15" t="s">
        <v>62</v>
      </c>
      <c r="C115" s="44" t="s">
        <v>171</v>
      </c>
      <c r="D115" s="15" t="s">
        <v>158</v>
      </c>
      <c r="E115" s="32">
        <v>4.84</v>
      </c>
      <c r="F115" s="14">
        <v>0.54</v>
      </c>
      <c r="G115" s="14">
        <v>35.86</v>
      </c>
      <c r="H115" s="25">
        <v>168</v>
      </c>
      <c r="I115" s="12">
        <v>18.72</v>
      </c>
      <c r="J115" s="12">
        <v>26.52</v>
      </c>
      <c r="K115" s="12">
        <v>122</v>
      </c>
      <c r="L115" s="12">
        <v>2.1</v>
      </c>
      <c r="M115" s="12">
        <v>0.1</v>
      </c>
      <c r="N115" s="12">
        <v>0.04</v>
      </c>
      <c r="O115" s="12">
        <v>0.54</v>
      </c>
      <c r="P115" s="12">
        <v>0</v>
      </c>
      <c r="Q115" s="12">
        <v>182</v>
      </c>
      <c r="R115" s="12">
        <v>2010</v>
      </c>
    </row>
    <row r="116" spans="1:18" ht="21" customHeight="1">
      <c r="B116" s="14">
        <v>4</v>
      </c>
      <c r="C116" s="14" t="s">
        <v>24</v>
      </c>
      <c r="D116" s="15" t="s">
        <v>140</v>
      </c>
      <c r="E116" s="14">
        <v>0.32</v>
      </c>
      <c r="F116" s="14">
        <v>2.96</v>
      </c>
      <c r="G116" s="14">
        <v>0</v>
      </c>
      <c r="H116" s="25">
        <v>36</v>
      </c>
      <c r="I116" s="12">
        <v>88</v>
      </c>
      <c r="J116" s="12">
        <v>3.5</v>
      </c>
      <c r="K116" s="12">
        <v>50</v>
      </c>
      <c r="L116" s="12">
        <v>1</v>
      </c>
      <c r="M116" s="12">
        <v>0</v>
      </c>
      <c r="N116" s="12">
        <v>0.03</v>
      </c>
      <c r="O116" s="12">
        <v>0.02</v>
      </c>
      <c r="P116" s="12">
        <v>7.0000000000000007E-2</v>
      </c>
      <c r="Q116" s="12">
        <v>7</v>
      </c>
      <c r="R116" s="12">
        <v>2010</v>
      </c>
    </row>
    <row r="117" spans="1:18" ht="21" customHeight="1">
      <c r="B117" s="15" t="s">
        <v>48</v>
      </c>
      <c r="C117" s="32" t="s">
        <v>42</v>
      </c>
      <c r="D117" s="15" t="s">
        <v>141</v>
      </c>
      <c r="E117" s="14">
        <v>0.09</v>
      </c>
      <c r="F117" s="14">
        <v>0.01</v>
      </c>
      <c r="G117" s="14">
        <v>9.5</v>
      </c>
      <c r="H117" s="25">
        <v>38.700000000000003</v>
      </c>
      <c r="I117" s="12">
        <v>12.53</v>
      </c>
      <c r="J117" s="12">
        <v>1.73</v>
      </c>
      <c r="K117" s="12">
        <v>3.2</v>
      </c>
      <c r="L117" s="12">
        <v>0.28000000000000003</v>
      </c>
      <c r="M117" s="12">
        <v>0</v>
      </c>
      <c r="N117" s="12">
        <v>0</v>
      </c>
      <c r="O117" s="12">
        <v>0.03</v>
      </c>
      <c r="P117" s="12">
        <v>0.01</v>
      </c>
      <c r="Q117" s="12">
        <v>412</v>
      </c>
      <c r="R117" s="12">
        <v>2010</v>
      </c>
    </row>
    <row r="118" spans="1:18" ht="21" customHeight="1">
      <c r="B118" s="14"/>
      <c r="C118" s="13" t="s">
        <v>8</v>
      </c>
      <c r="D118" s="19" t="s">
        <v>128</v>
      </c>
      <c r="E118" s="14">
        <v>3.16</v>
      </c>
      <c r="F118" s="14">
        <v>0.4</v>
      </c>
      <c r="G118" s="14">
        <v>19.3</v>
      </c>
      <c r="H118" s="25">
        <v>93.28</v>
      </c>
      <c r="I118" s="12">
        <v>9.1999999999999993</v>
      </c>
      <c r="J118" s="12">
        <v>13.2</v>
      </c>
      <c r="K118" s="12">
        <v>34.799999999999997</v>
      </c>
      <c r="L118" s="12">
        <v>0.8</v>
      </c>
      <c r="M118" s="12">
        <v>6.4000000000000001E-2</v>
      </c>
      <c r="N118" s="12">
        <v>2.4E-2</v>
      </c>
      <c r="O118" s="12">
        <v>6.4</v>
      </c>
      <c r="P118" s="12">
        <v>0</v>
      </c>
      <c r="Q118" s="12">
        <v>1</v>
      </c>
    </row>
    <row r="119" spans="1:18" ht="15.75">
      <c r="B119" s="16"/>
      <c r="C119" s="18" t="s">
        <v>58</v>
      </c>
      <c r="D119" s="17" t="s">
        <v>143</v>
      </c>
      <c r="E119" s="16">
        <f>SUM(E115:E118)</f>
        <v>8.41</v>
      </c>
      <c r="F119" s="16">
        <f t="shared" ref="F119:P119" si="20">SUM(F115:F118)</f>
        <v>3.9099999999999997</v>
      </c>
      <c r="G119" s="16">
        <f t="shared" si="20"/>
        <v>64.66</v>
      </c>
      <c r="H119" s="16">
        <f t="shared" si="20"/>
        <v>335.98</v>
      </c>
      <c r="I119" s="16">
        <f t="shared" si="20"/>
        <v>128.44999999999999</v>
      </c>
      <c r="J119" s="16">
        <f t="shared" si="20"/>
        <v>44.95</v>
      </c>
      <c r="K119" s="16">
        <f t="shared" si="20"/>
        <v>210</v>
      </c>
      <c r="L119" s="16">
        <f t="shared" si="20"/>
        <v>4.18</v>
      </c>
      <c r="M119" s="16">
        <f t="shared" si="20"/>
        <v>0.16400000000000001</v>
      </c>
      <c r="N119" s="16">
        <f t="shared" si="20"/>
        <v>9.4E-2</v>
      </c>
      <c r="O119" s="16">
        <f t="shared" si="20"/>
        <v>6.99</v>
      </c>
      <c r="P119" s="16">
        <f t="shared" si="20"/>
        <v>0.08</v>
      </c>
      <c r="Q119" s="27"/>
      <c r="R119" s="27"/>
    </row>
    <row r="120" spans="1:18" ht="15.75">
      <c r="B120" s="5"/>
      <c r="C120" s="8" t="s">
        <v>45</v>
      </c>
      <c r="D120" s="6"/>
      <c r="E120" s="5"/>
      <c r="F120" s="5"/>
      <c r="G120" s="5"/>
      <c r="H120" s="24"/>
    </row>
    <row r="121" spans="1:18" ht="15.75">
      <c r="B121" s="15" t="s">
        <v>48</v>
      </c>
      <c r="C121" s="14" t="s">
        <v>88</v>
      </c>
      <c r="D121" s="15" t="s">
        <v>4</v>
      </c>
      <c r="E121" s="14">
        <v>0.75</v>
      </c>
      <c r="F121" s="14">
        <v>0</v>
      </c>
      <c r="G121" s="14">
        <v>15.15</v>
      </c>
      <c r="H121" s="25">
        <v>64</v>
      </c>
      <c r="I121" s="12">
        <v>10.5</v>
      </c>
      <c r="J121" s="12">
        <v>6</v>
      </c>
      <c r="K121" s="12">
        <v>10.5</v>
      </c>
      <c r="L121" s="12">
        <v>2.1</v>
      </c>
      <c r="M121" s="12">
        <v>0.02</v>
      </c>
      <c r="N121" s="12">
        <v>0.02</v>
      </c>
      <c r="O121" s="12">
        <v>0.15</v>
      </c>
      <c r="P121" s="12">
        <v>3</v>
      </c>
      <c r="Q121" s="12">
        <v>418</v>
      </c>
      <c r="R121" s="12">
        <v>2010</v>
      </c>
    </row>
    <row r="122" spans="1:18" ht="15.75">
      <c r="B122" s="5"/>
      <c r="C122" s="8" t="s">
        <v>59</v>
      </c>
      <c r="D122" s="46" t="s">
        <v>81</v>
      </c>
      <c r="E122" s="37">
        <f>E121</f>
        <v>0.75</v>
      </c>
      <c r="F122" s="37">
        <f t="shared" ref="F122:P122" si="21">F121</f>
        <v>0</v>
      </c>
      <c r="G122" s="37">
        <f t="shared" si="21"/>
        <v>15.15</v>
      </c>
      <c r="H122" s="37">
        <f t="shared" si="21"/>
        <v>64</v>
      </c>
      <c r="I122" s="37">
        <f t="shared" si="21"/>
        <v>10.5</v>
      </c>
      <c r="J122" s="37">
        <f t="shared" si="21"/>
        <v>6</v>
      </c>
      <c r="K122" s="37">
        <f t="shared" si="21"/>
        <v>10.5</v>
      </c>
      <c r="L122" s="37">
        <f t="shared" si="21"/>
        <v>2.1</v>
      </c>
      <c r="M122" s="37">
        <f t="shared" si="21"/>
        <v>0.02</v>
      </c>
      <c r="N122" s="37">
        <f t="shared" si="21"/>
        <v>0.02</v>
      </c>
      <c r="O122" s="37">
        <f t="shared" si="21"/>
        <v>0.15</v>
      </c>
      <c r="P122" s="37">
        <f t="shared" si="21"/>
        <v>3</v>
      </c>
    </row>
    <row r="123" spans="1:18" ht="15.75">
      <c r="B123" s="5"/>
      <c r="C123" s="8" t="s">
        <v>53</v>
      </c>
      <c r="D123" s="6"/>
      <c r="E123" s="5"/>
      <c r="F123" s="5"/>
      <c r="G123" s="5"/>
      <c r="H123" s="24"/>
    </row>
    <row r="124" spans="1:18" s="10" customFormat="1" ht="39.75" customHeight="1">
      <c r="A124" s="2"/>
      <c r="B124" s="15"/>
      <c r="C124" s="13" t="s">
        <v>110</v>
      </c>
      <c r="D124" s="15" t="s">
        <v>20</v>
      </c>
      <c r="E124" s="14">
        <v>0.44</v>
      </c>
      <c r="F124" s="14">
        <v>0</v>
      </c>
      <c r="G124" s="14">
        <v>1.46</v>
      </c>
      <c r="H124" s="25">
        <v>6.94</v>
      </c>
      <c r="I124" s="12">
        <v>18.68</v>
      </c>
      <c r="J124" s="12">
        <v>11.4</v>
      </c>
      <c r="K124" s="12">
        <v>34.299999999999997</v>
      </c>
      <c r="L124" s="12">
        <v>1.48</v>
      </c>
      <c r="M124" s="12">
        <v>0</v>
      </c>
      <c r="N124" s="12">
        <v>0</v>
      </c>
      <c r="O124" s="12">
        <v>1.92</v>
      </c>
      <c r="P124" s="12">
        <v>8.14</v>
      </c>
      <c r="Q124" s="12"/>
      <c r="R124" s="12"/>
    </row>
    <row r="125" spans="1:18" ht="39" customHeight="1">
      <c r="B125" s="15" t="s">
        <v>49</v>
      </c>
      <c r="C125" s="32" t="s">
        <v>109</v>
      </c>
      <c r="D125" s="15" t="s">
        <v>5</v>
      </c>
      <c r="E125" s="14">
        <v>2.15</v>
      </c>
      <c r="F125" s="14">
        <v>2.2999999999999998</v>
      </c>
      <c r="G125" s="14">
        <v>13.73</v>
      </c>
      <c r="H125" s="25">
        <v>83.8</v>
      </c>
      <c r="I125" s="12">
        <v>19.68</v>
      </c>
      <c r="J125" s="12">
        <v>21.6</v>
      </c>
      <c r="K125" s="12">
        <v>53.3</v>
      </c>
      <c r="L125" s="12">
        <v>0.88</v>
      </c>
      <c r="M125" s="12">
        <v>0.09</v>
      </c>
      <c r="N125" s="12">
        <v>0.05</v>
      </c>
      <c r="O125" s="12">
        <v>0.95</v>
      </c>
      <c r="P125" s="12">
        <v>6.6</v>
      </c>
      <c r="Q125" s="12">
        <v>88</v>
      </c>
      <c r="R125" s="12">
        <v>2010</v>
      </c>
    </row>
    <row r="126" spans="1:18" ht="39" customHeight="1">
      <c r="B126" s="15" t="s">
        <v>72</v>
      </c>
      <c r="C126" s="32" t="s">
        <v>111</v>
      </c>
      <c r="D126" s="15" t="s">
        <v>187</v>
      </c>
      <c r="E126" s="14">
        <v>20.8</v>
      </c>
      <c r="F126" s="14">
        <v>5.33</v>
      </c>
      <c r="G126" s="14">
        <v>18.2</v>
      </c>
      <c r="H126" s="25">
        <v>205</v>
      </c>
      <c r="I126" s="12">
        <v>24</v>
      </c>
      <c r="J126" s="12">
        <v>50.2</v>
      </c>
      <c r="K126" s="12">
        <v>258.8</v>
      </c>
      <c r="L126" s="12">
        <v>3.05</v>
      </c>
      <c r="M126" s="12">
        <v>0.17</v>
      </c>
      <c r="N126" s="12">
        <v>0.26</v>
      </c>
      <c r="O126" s="12">
        <v>5.2</v>
      </c>
      <c r="P126" s="54">
        <v>7.26</v>
      </c>
      <c r="Q126" s="12">
        <v>292</v>
      </c>
      <c r="R126" s="12">
        <v>2010</v>
      </c>
    </row>
    <row r="127" spans="1:18" ht="39" customHeight="1">
      <c r="B127" s="15" t="s">
        <v>48</v>
      </c>
      <c r="C127" s="32" t="s">
        <v>73</v>
      </c>
      <c r="D127" s="15" t="s">
        <v>5</v>
      </c>
      <c r="E127" s="9">
        <v>0.16</v>
      </c>
      <c r="F127" s="9">
        <v>0.16</v>
      </c>
      <c r="G127" s="9">
        <v>23.96</v>
      </c>
      <c r="H127" s="26">
        <v>97.6</v>
      </c>
      <c r="I127" s="41">
        <v>14.48</v>
      </c>
      <c r="J127" s="41">
        <v>3.6</v>
      </c>
      <c r="K127" s="41">
        <v>4.4000000000000004</v>
      </c>
      <c r="L127" s="41">
        <v>0.95</v>
      </c>
      <c r="M127" s="41">
        <v>0.01</v>
      </c>
      <c r="N127" s="41">
        <v>0.01</v>
      </c>
      <c r="O127" s="41">
        <v>0.09</v>
      </c>
      <c r="P127" s="41">
        <v>1.72</v>
      </c>
      <c r="Q127" s="12">
        <v>390</v>
      </c>
      <c r="R127" s="12">
        <v>2011</v>
      </c>
    </row>
    <row r="128" spans="1:18" ht="39" customHeight="1">
      <c r="B128" s="14"/>
      <c r="C128" s="13" t="s">
        <v>8</v>
      </c>
      <c r="D128" s="19" t="s">
        <v>128</v>
      </c>
      <c r="E128" s="14">
        <v>3.16</v>
      </c>
      <c r="F128" s="14">
        <v>0.4</v>
      </c>
      <c r="G128" s="14">
        <v>19.3</v>
      </c>
      <c r="H128" s="25">
        <v>93.28</v>
      </c>
      <c r="I128" s="12">
        <v>9.1999999999999993</v>
      </c>
      <c r="J128" s="12">
        <v>13.2</v>
      </c>
      <c r="K128" s="12">
        <v>34.799999999999997</v>
      </c>
      <c r="L128" s="12">
        <v>0.8</v>
      </c>
      <c r="M128" s="12">
        <v>6.4000000000000001E-2</v>
      </c>
      <c r="N128" s="12">
        <v>2.4E-2</v>
      </c>
      <c r="O128" s="12">
        <v>6.4</v>
      </c>
      <c r="P128" s="12">
        <v>0</v>
      </c>
      <c r="Q128" s="12">
        <v>1</v>
      </c>
    </row>
    <row r="129" spans="1:18" ht="39" customHeight="1">
      <c r="B129" s="14"/>
      <c r="C129" s="14" t="s">
        <v>6</v>
      </c>
      <c r="D129" s="15" t="s">
        <v>9</v>
      </c>
      <c r="E129" s="30">
        <v>1.98</v>
      </c>
      <c r="F129" s="30">
        <v>0.4</v>
      </c>
      <c r="G129" s="30">
        <v>0.36</v>
      </c>
      <c r="H129" s="31">
        <v>52.2</v>
      </c>
      <c r="I129" s="42">
        <v>10.5</v>
      </c>
      <c r="J129" s="42">
        <v>14.1</v>
      </c>
      <c r="K129" s="42">
        <v>47.4</v>
      </c>
      <c r="L129" s="42">
        <v>1.17</v>
      </c>
      <c r="M129" s="42">
        <v>0.05</v>
      </c>
      <c r="N129" s="42">
        <v>0.02</v>
      </c>
      <c r="O129" s="42">
        <v>0.21</v>
      </c>
      <c r="P129" s="42">
        <v>0</v>
      </c>
      <c r="Q129" s="41">
        <v>1</v>
      </c>
      <c r="R129" s="41">
        <v>2016</v>
      </c>
    </row>
    <row r="130" spans="1:18" ht="15.75">
      <c r="B130" s="14"/>
      <c r="C130" s="18" t="s">
        <v>60</v>
      </c>
      <c r="D130" s="23" t="s">
        <v>153</v>
      </c>
      <c r="E130" s="18">
        <f>SUM(E124:E129)</f>
        <v>28.69</v>
      </c>
      <c r="F130" s="18">
        <f>SUM(F124:F129)</f>
        <v>8.59</v>
      </c>
      <c r="G130" s="18">
        <f t="shared" ref="G130:P130" si="22">SUM(G124:G129)</f>
        <v>77.010000000000005</v>
      </c>
      <c r="H130" s="18">
        <f t="shared" si="22"/>
        <v>538.82000000000005</v>
      </c>
      <c r="I130" s="18">
        <f t="shared" si="22"/>
        <v>96.54</v>
      </c>
      <c r="J130" s="18">
        <f t="shared" si="22"/>
        <v>114.1</v>
      </c>
      <c r="K130" s="18">
        <f t="shared" si="22"/>
        <v>432.99999999999994</v>
      </c>
      <c r="L130" s="18">
        <f t="shared" si="22"/>
        <v>8.33</v>
      </c>
      <c r="M130" s="18">
        <f t="shared" si="22"/>
        <v>0.38400000000000001</v>
      </c>
      <c r="N130" s="18">
        <f t="shared" si="22"/>
        <v>0.36400000000000005</v>
      </c>
      <c r="O130" s="18">
        <f t="shared" si="22"/>
        <v>14.770000000000001</v>
      </c>
      <c r="P130" s="18">
        <f t="shared" si="22"/>
        <v>23.72</v>
      </c>
    </row>
    <row r="131" spans="1:18" ht="15.75">
      <c r="B131" s="14"/>
      <c r="C131" s="18" t="s">
        <v>54</v>
      </c>
      <c r="D131" s="19"/>
      <c r="E131" s="14"/>
      <c r="F131" s="18"/>
      <c r="G131" s="18"/>
      <c r="H131" s="43"/>
      <c r="I131" s="18"/>
      <c r="J131" s="18"/>
      <c r="K131" s="18"/>
      <c r="L131" s="18"/>
      <c r="M131" s="18"/>
      <c r="N131" s="18"/>
      <c r="O131" s="18"/>
      <c r="P131" s="18"/>
    </row>
    <row r="132" spans="1:18" ht="21.75" customHeight="1">
      <c r="B132" s="15" t="s">
        <v>56</v>
      </c>
      <c r="C132" s="44" t="s">
        <v>113</v>
      </c>
      <c r="D132" s="15" t="s">
        <v>106</v>
      </c>
      <c r="E132" s="32">
        <v>6.54</v>
      </c>
      <c r="F132" s="14">
        <v>3.03</v>
      </c>
      <c r="G132" s="14">
        <v>24.79</v>
      </c>
      <c r="H132" s="25">
        <v>153</v>
      </c>
      <c r="I132" s="12">
        <v>37.9</v>
      </c>
      <c r="J132" s="12">
        <v>17.3</v>
      </c>
      <c r="K132" s="12">
        <v>70</v>
      </c>
      <c r="L132" s="12">
        <v>0.76</v>
      </c>
      <c r="M132" s="12">
        <v>7.0000000000000007E-2</v>
      </c>
      <c r="N132" s="12">
        <v>0.09</v>
      </c>
      <c r="O132" s="12">
        <v>0.85</v>
      </c>
      <c r="P132" s="12">
        <v>0.09</v>
      </c>
      <c r="Q132" s="12">
        <v>470</v>
      </c>
      <c r="R132" s="12">
        <v>2010</v>
      </c>
    </row>
    <row r="133" spans="1:18" ht="21.75" customHeight="1">
      <c r="B133" s="15" t="s">
        <v>48</v>
      </c>
      <c r="C133" s="32" t="s">
        <v>112</v>
      </c>
      <c r="D133" s="15" t="s">
        <v>5</v>
      </c>
      <c r="E133" s="14">
        <v>6.1</v>
      </c>
      <c r="F133" s="14">
        <v>5.44</v>
      </c>
      <c r="G133" s="14">
        <v>10.11</v>
      </c>
      <c r="H133" s="25">
        <v>113.33</v>
      </c>
      <c r="I133" s="12">
        <v>252.8</v>
      </c>
      <c r="J133" s="12">
        <v>29.47</v>
      </c>
      <c r="K133" s="12">
        <v>189.6</v>
      </c>
      <c r="L133" s="12">
        <v>0.21</v>
      </c>
      <c r="M133" s="12">
        <v>0.08</v>
      </c>
      <c r="N133" s="12">
        <v>0.28000000000000003</v>
      </c>
      <c r="O133" s="12">
        <v>0.21299999999999999</v>
      </c>
      <c r="P133" s="12">
        <v>2.73</v>
      </c>
      <c r="Q133" s="12">
        <v>419</v>
      </c>
      <c r="R133" s="12">
        <v>2010</v>
      </c>
    </row>
    <row r="134" spans="1:18" ht="15.75">
      <c r="B134" s="16"/>
      <c r="C134" s="18" t="s">
        <v>154</v>
      </c>
      <c r="D134" s="17" t="s">
        <v>78</v>
      </c>
      <c r="E134" s="16">
        <f>SUM(E132:E133)</f>
        <v>12.64</v>
      </c>
      <c r="F134" s="16">
        <f t="shared" ref="F134:P134" si="23">SUM(F132:F133)</f>
        <v>8.4700000000000006</v>
      </c>
      <c r="G134" s="16">
        <f t="shared" si="23"/>
        <v>34.9</v>
      </c>
      <c r="H134" s="16">
        <f t="shared" si="23"/>
        <v>266.33</v>
      </c>
      <c r="I134" s="16">
        <f t="shared" si="23"/>
        <v>290.7</v>
      </c>
      <c r="J134" s="16">
        <f t="shared" si="23"/>
        <v>46.769999999999996</v>
      </c>
      <c r="K134" s="16">
        <f t="shared" si="23"/>
        <v>259.60000000000002</v>
      </c>
      <c r="L134" s="16">
        <f t="shared" si="23"/>
        <v>0.97</v>
      </c>
      <c r="M134" s="16">
        <f t="shared" si="23"/>
        <v>0.15000000000000002</v>
      </c>
      <c r="N134" s="16">
        <f t="shared" si="23"/>
        <v>0.37</v>
      </c>
      <c r="O134" s="16">
        <f t="shared" si="23"/>
        <v>1.0629999999999999</v>
      </c>
      <c r="P134" s="16">
        <f t="shared" si="23"/>
        <v>2.82</v>
      </c>
      <c r="Q134" s="27"/>
      <c r="R134" s="27"/>
    </row>
    <row r="135" spans="1:18" ht="15.75">
      <c r="B135" s="16"/>
      <c r="C135" s="18" t="s">
        <v>155</v>
      </c>
      <c r="D135" s="17">
        <f t="shared" ref="D135:P135" si="24">D119+D122+D130+D134</f>
        <v>1510</v>
      </c>
      <c r="E135" s="16">
        <f t="shared" si="24"/>
        <v>50.49</v>
      </c>
      <c r="F135" s="16">
        <f t="shared" si="24"/>
        <v>20.97</v>
      </c>
      <c r="G135" s="16">
        <f t="shared" si="24"/>
        <v>191.72</v>
      </c>
      <c r="H135" s="16">
        <f t="shared" si="24"/>
        <v>1205.1300000000001</v>
      </c>
      <c r="I135" s="63">
        <f t="shared" si="24"/>
        <v>526.19000000000005</v>
      </c>
      <c r="J135" s="63">
        <f t="shared" si="24"/>
        <v>211.82</v>
      </c>
      <c r="K135" s="63">
        <f t="shared" si="24"/>
        <v>913.1</v>
      </c>
      <c r="L135" s="63">
        <f t="shared" si="24"/>
        <v>15.58</v>
      </c>
      <c r="M135" s="63">
        <f t="shared" si="24"/>
        <v>0.71800000000000008</v>
      </c>
      <c r="N135" s="63">
        <f t="shared" si="24"/>
        <v>0.84800000000000009</v>
      </c>
      <c r="O135" s="63">
        <f t="shared" si="24"/>
        <v>22.973000000000003</v>
      </c>
      <c r="P135" s="63">
        <f t="shared" si="24"/>
        <v>29.619999999999997</v>
      </c>
      <c r="Q135" s="64"/>
      <c r="R135" s="64"/>
    </row>
    <row r="136" spans="1:18">
      <c r="I136" s="65"/>
      <c r="J136" s="65"/>
      <c r="K136" s="65"/>
      <c r="L136" s="65"/>
      <c r="M136" s="65"/>
      <c r="N136" s="65"/>
      <c r="O136" s="65"/>
      <c r="P136" s="65"/>
      <c r="Q136" s="65"/>
      <c r="R136" s="65"/>
    </row>
    <row r="137" spans="1:18" ht="15.75">
      <c r="B137" s="85" t="s">
        <v>115</v>
      </c>
      <c r="C137" s="86"/>
      <c r="D137" s="86"/>
      <c r="E137" s="86"/>
      <c r="F137" s="86"/>
      <c r="G137" s="86"/>
      <c r="H137" s="86"/>
      <c r="I137" s="10"/>
      <c r="J137" s="10"/>
      <c r="K137" s="10"/>
      <c r="L137" s="10"/>
      <c r="M137" s="10"/>
      <c r="N137" s="10"/>
      <c r="O137" s="10"/>
      <c r="P137" s="10"/>
      <c r="Q137" s="10"/>
      <c r="R137" s="10"/>
    </row>
    <row r="138" spans="1:18" ht="15.75">
      <c r="B138" s="87" t="s">
        <v>116</v>
      </c>
      <c r="C138" s="87"/>
      <c r="D138" s="57"/>
      <c r="E138" s="57"/>
      <c r="F138" s="57"/>
      <c r="G138" s="57"/>
      <c r="H138" s="57"/>
      <c r="I138" s="10"/>
      <c r="J138" s="10"/>
      <c r="K138" s="10"/>
      <c r="L138" s="10"/>
      <c r="M138" s="10"/>
      <c r="N138" s="10"/>
      <c r="O138" s="10"/>
      <c r="P138" s="10"/>
      <c r="Q138" s="10"/>
      <c r="R138" s="10"/>
    </row>
    <row r="139" spans="1:18" ht="15.75">
      <c r="B139" s="88" t="s">
        <v>21</v>
      </c>
      <c r="C139" s="89"/>
      <c r="D139" s="58"/>
      <c r="E139" s="58"/>
      <c r="F139" s="58"/>
      <c r="G139" s="58"/>
      <c r="H139" s="58"/>
      <c r="I139" s="10"/>
      <c r="J139" s="10"/>
      <c r="K139" s="10"/>
      <c r="L139" s="10"/>
      <c r="M139" s="10"/>
      <c r="N139" s="10"/>
      <c r="O139" s="10"/>
      <c r="P139" s="10"/>
      <c r="Q139" s="10"/>
      <c r="R139" s="10"/>
    </row>
    <row r="140" spans="1:18" ht="15.75">
      <c r="B140" s="5"/>
      <c r="C140" s="8" t="s">
        <v>2</v>
      </c>
      <c r="D140" s="6"/>
      <c r="E140" s="5"/>
      <c r="F140" s="5"/>
      <c r="G140" s="5"/>
      <c r="H140" s="24"/>
    </row>
    <row r="141" spans="1:18" ht="31.5">
      <c r="B141" s="15" t="s">
        <v>62</v>
      </c>
      <c r="C141" s="44" t="s">
        <v>167</v>
      </c>
      <c r="D141" s="19" t="s">
        <v>158</v>
      </c>
      <c r="E141" s="14">
        <v>4.8600000000000003</v>
      </c>
      <c r="F141" s="14">
        <v>6.83</v>
      </c>
      <c r="G141" s="14">
        <v>24.43</v>
      </c>
      <c r="H141" s="25">
        <v>178.8</v>
      </c>
      <c r="I141" s="12">
        <v>22.9</v>
      </c>
      <c r="J141" s="12">
        <v>50.52</v>
      </c>
      <c r="K141" s="12">
        <v>130.44</v>
      </c>
      <c r="L141" s="12">
        <v>1.4</v>
      </c>
      <c r="M141" s="12">
        <v>0.13</v>
      </c>
      <c r="N141" s="12">
        <v>0.04</v>
      </c>
      <c r="O141" s="12">
        <v>0.35</v>
      </c>
      <c r="P141" s="12">
        <v>0</v>
      </c>
      <c r="Q141" s="12">
        <v>182</v>
      </c>
      <c r="R141" s="12">
        <v>2010</v>
      </c>
    </row>
    <row r="142" spans="1:18" s="10" customFormat="1" ht="35.25" customHeight="1">
      <c r="A142" s="2"/>
      <c r="B142" s="14">
        <v>4</v>
      </c>
      <c r="C142" s="14" t="s">
        <v>40</v>
      </c>
      <c r="D142" s="15" t="s">
        <v>140</v>
      </c>
      <c r="E142" s="14">
        <v>0.16</v>
      </c>
      <c r="F142" s="14">
        <v>7.26</v>
      </c>
      <c r="G142" s="14">
        <v>0.14000000000000001</v>
      </c>
      <c r="H142" s="25">
        <v>66</v>
      </c>
      <c r="I142" s="12">
        <v>2.4</v>
      </c>
      <c r="J142" s="12">
        <v>0</v>
      </c>
      <c r="K142" s="12">
        <v>3</v>
      </c>
      <c r="L142" s="12">
        <v>0.02</v>
      </c>
      <c r="M142" s="12">
        <v>0.01</v>
      </c>
      <c r="N142" s="12">
        <v>1.2E-2</v>
      </c>
      <c r="O142" s="12">
        <v>0.01</v>
      </c>
      <c r="P142" s="12">
        <v>0</v>
      </c>
      <c r="Q142" s="12">
        <v>6</v>
      </c>
      <c r="R142" s="12">
        <v>2010</v>
      </c>
    </row>
    <row r="143" spans="1:18" ht="21" customHeight="1">
      <c r="B143" s="15" t="s">
        <v>48</v>
      </c>
      <c r="C143" s="32" t="s">
        <v>42</v>
      </c>
      <c r="D143" s="15" t="s">
        <v>141</v>
      </c>
      <c r="E143" s="14">
        <v>0.09</v>
      </c>
      <c r="F143" s="14">
        <v>0.01</v>
      </c>
      <c r="G143" s="14">
        <v>9.5</v>
      </c>
      <c r="H143" s="25">
        <v>38.700000000000003</v>
      </c>
      <c r="I143" s="12">
        <v>12.53</v>
      </c>
      <c r="J143" s="12">
        <v>1.73</v>
      </c>
      <c r="K143" s="12">
        <v>3.2</v>
      </c>
      <c r="L143" s="12">
        <v>0.28000000000000003</v>
      </c>
      <c r="M143" s="12">
        <v>0</v>
      </c>
      <c r="N143" s="12">
        <v>0</v>
      </c>
      <c r="O143" s="12">
        <v>0.03</v>
      </c>
      <c r="P143" s="12">
        <v>0.01</v>
      </c>
      <c r="Q143" s="12">
        <v>412</v>
      </c>
      <c r="R143" s="12">
        <v>2010</v>
      </c>
    </row>
    <row r="144" spans="1:18" ht="17.25" customHeight="1">
      <c r="B144" s="14"/>
      <c r="C144" s="13" t="s">
        <v>8</v>
      </c>
      <c r="D144" s="19" t="s">
        <v>128</v>
      </c>
      <c r="E144" s="14">
        <v>3.16</v>
      </c>
      <c r="F144" s="14">
        <v>0.4</v>
      </c>
      <c r="G144" s="14">
        <v>19.3</v>
      </c>
      <c r="H144" s="25">
        <v>93.28</v>
      </c>
      <c r="I144" s="12">
        <v>9.1999999999999993</v>
      </c>
      <c r="J144" s="12">
        <v>13.2</v>
      </c>
      <c r="K144" s="12">
        <v>34.799999999999997</v>
      </c>
      <c r="L144" s="12">
        <v>0.8</v>
      </c>
      <c r="M144" s="12">
        <v>6.4000000000000001E-2</v>
      </c>
      <c r="N144" s="12">
        <v>2.4E-2</v>
      </c>
      <c r="O144" s="12">
        <v>6.4</v>
      </c>
      <c r="P144" s="12">
        <v>0</v>
      </c>
      <c r="Q144" s="12">
        <v>1</v>
      </c>
    </row>
    <row r="145" spans="1:18" ht="15.75">
      <c r="B145" s="16"/>
      <c r="C145" s="18" t="s">
        <v>58</v>
      </c>
      <c r="D145" s="17" t="s">
        <v>143</v>
      </c>
      <c r="E145" s="16">
        <f>SUM(E141:E144)</f>
        <v>8.27</v>
      </c>
      <c r="F145" s="16">
        <f t="shared" ref="F145:P145" si="25">SUM(F141:F144)</f>
        <v>14.5</v>
      </c>
      <c r="G145" s="16">
        <f t="shared" si="25"/>
        <v>53.370000000000005</v>
      </c>
      <c r="H145" s="16">
        <f t="shared" si="25"/>
        <v>376.78</v>
      </c>
      <c r="I145" s="16">
        <f t="shared" si="25"/>
        <v>47.03</v>
      </c>
      <c r="J145" s="16">
        <f t="shared" si="25"/>
        <v>65.45</v>
      </c>
      <c r="K145" s="16">
        <f t="shared" si="25"/>
        <v>171.44</v>
      </c>
      <c r="L145" s="16">
        <f t="shared" si="25"/>
        <v>2.5</v>
      </c>
      <c r="M145" s="16">
        <f t="shared" si="25"/>
        <v>0.20400000000000001</v>
      </c>
      <c r="N145" s="16">
        <f t="shared" si="25"/>
        <v>7.6000000000000012E-2</v>
      </c>
      <c r="O145" s="16">
        <f t="shared" si="25"/>
        <v>6.79</v>
      </c>
      <c r="P145" s="16">
        <f t="shared" si="25"/>
        <v>0.01</v>
      </c>
      <c r="Q145" s="27"/>
      <c r="R145" s="27"/>
    </row>
    <row r="146" spans="1:18" ht="15.75">
      <c r="B146" s="5"/>
      <c r="C146" s="8" t="s">
        <v>45</v>
      </c>
      <c r="D146" s="6"/>
      <c r="E146" s="5"/>
      <c r="F146" s="5"/>
      <c r="G146" s="5"/>
      <c r="H146" s="24"/>
    </row>
    <row r="147" spans="1:18" ht="15.75">
      <c r="B147" s="15" t="s">
        <v>48</v>
      </c>
      <c r="C147" s="14" t="s">
        <v>88</v>
      </c>
      <c r="D147" s="15" t="s">
        <v>4</v>
      </c>
      <c r="E147" s="14">
        <v>0.75</v>
      </c>
      <c r="F147" s="14">
        <v>0</v>
      </c>
      <c r="G147" s="14">
        <v>15.15</v>
      </c>
      <c r="H147" s="25">
        <v>64</v>
      </c>
      <c r="I147" s="12">
        <v>10.5</v>
      </c>
      <c r="J147" s="12">
        <v>6</v>
      </c>
      <c r="K147" s="12">
        <v>10.5</v>
      </c>
      <c r="L147" s="12">
        <v>2.1</v>
      </c>
      <c r="M147" s="12">
        <v>0.02</v>
      </c>
      <c r="N147" s="12">
        <v>0.02</v>
      </c>
      <c r="O147" s="12">
        <v>0.15</v>
      </c>
      <c r="P147" s="12">
        <v>3</v>
      </c>
      <c r="Q147" s="12">
        <v>418</v>
      </c>
      <c r="R147" s="12">
        <v>2010</v>
      </c>
    </row>
    <row r="148" spans="1:18" ht="15.75">
      <c r="B148" s="5"/>
      <c r="C148" s="8" t="s">
        <v>59</v>
      </c>
      <c r="D148" s="46" t="s">
        <v>81</v>
      </c>
      <c r="E148" s="37">
        <f>E147</f>
        <v>0.75</v>
      </c>
      <c r="F148" s="37">
        <f t="shared" ref="F148:P148" si="26">F147</f>
        <v>0</v>
      </c>
      <c r="G148" s="37">
        <f t="shared" si="26"/>
        <v>15.15</v>
      </c>
      <c r="H148" s="37">
        <f t="shared" si="26"/>
        <v>64</v>
      </c>
      <c r="I148" s="37">
        <f t="shared" si="26"/>
        <v>10.5</v>
      </c>
      <c r="J148" s="37">
        <f t="shared" si="26"/>
        <v>6</v>
      </c>
      <c r="K148" s="37">
        <f t="shared" si="26"/>
        <v>10.5</v>
      </c>
      <c r="L148" s="37">
        <f t="shared" si="26"/>
        <v>2.1</v>
      </c>
      <c r="M148" s="37">
        <f t="shared" si="26"/>
        <v>0.02</v>
      </c>
      <c r="N148" s="37">
        <f t="shared" si="26"/>
        <v>0.02</v>
      </c>
      <c r="O148" s="37">
        <f t="shared" si="26"/>
        <v>0.15</v>
      </c>
      <c r="P148" s="37">
        <f t="shared" si="26"/>
        <v>3</v>
      </c>
    </row>
    <row r="149" spans="1:18" ht="15.75">
      <c r="B149" s="5"/>
      <c r="C149" s="8" t="s">
        <v>53</v>
      </c>
      <c r="D149" s="6"/>
      <c r="E149" s="5"/>
      <c r="F149" s="5"/>
      <c r="G149" s="5"/>
      <c r="H149" s="24"/>
    </row>
    <row r="150" spans="1:18" s="10" customFormat="1" ht="28.5" customHeight="1">
      <c r="A150" s="2"/>
      <c r="B150" s="15" t="s">
        <v>69</v>
      </c>
      <c r="C150" s="13" t="s">
        <v>117</v>
      </c>
      <c r="D150" s="15" t="s">
        <v>20</v>
      </c>
      <c r="E150" s="14">
        <v>1.29</v>
      </c>
      <c r="F150" s="14">
        <v>2.76</v>
      </c>
      <c r="G150" s="14">
        <v>6.52</v>
      </c>
      <c r="H150" s="25">
        <v>56.22</v>
      </c>
      <c r="I150" s="12">
        <v>18.399999999999999</v>
      </c>
      <c r="J150" s="12">
        <v>24.8</v>
      </c>
      <c r="K150" s="12">
        <v>42</v>
      </c>
      <c r="L150" s="12">
        <v>0.72</v>
      </c>
      <c r="M150" s="12">
        <v>3.18</v>
      </c>
      <c r="N150" s="12">
        <v>0.04</v>
      </c>
      <c r="O150" s="12">
        <v>0.5</v>
      </c>
      <c r="P150" s="12">
        <v>3.1</v>
      </c>
      <c r="Q150" s="12">
        <v>55</v>
      </c>
      <c r="R150" s="12">
        <v>2010</v>
      </c>
    </row>
    <row r="151" spans="1:18" ht="47.25">
      <c r="B151" s="15" t="s">
        <v>49</v>
      </c>
      <c r="C151" s="32" t="s">
        <v>118</v>
      </c>
      <c r="D151" s="15" t="s">
        <v>188</v>
      </c>
      <c r="E151" s="14">
        <v>6.88</v>
      </c>
      <c r="F151" s="14">
        <v>6.72</v>
      </c>
      <c r="G151" s="14">
        <v>11.5</v>
      </c>
      <c r="H151" s="25">
        <v>133.87</v>
      </c>
      <c r="I151" s="12">
        <v>36.24</v>
      </c>
      <c r="J151" s="12">
        <v>37.880000000000003</v>
      </c>
      <c r="K151" s="12">
        <v>141.19999999999999</v>
      </c>
      <c r="L151" s="12">
        <v>1.01</v>
      </c>
      <c r="M151" s="12">
        <v>0.08</v>
      </c>
      <c r="N151" s="12">
        <v>0.12</v>
      </c>
      <c r="O151" s="12">
        <v>2.87</v>
      </c>
      <c r="P151" s="12">
        <v>7.3</v>
      </c>
      <c r="Q151" s="12">
        <v>95</v>
      </c>
      <c r="R151" s="12">
        <v>2010</v>
      </c>
    </row>
    <row r="152" spans="1:18" ht="31.5">
      <c r="B152" s="15" t="s">
        <v>93</v>
      </c>
      <c r="C152" s="32" t="s">
        <v>92</v>
      </c>
      <c r="D152" s="15" t="s">
        <v>144</v>
      </c>
      <c r="E152" s="14">
        <v>12.45</v>
      </c>
      <c r="F152" s="14">
        <v>6.28</v>
      </c>
      <c r="G152" s="14">
        <v>11.64</v>
      </c>
      <c r="H152" s="25">
        <v>152.83000000000001</v>
      </c>
      <c r="I152" s="12">
        <v>31.62</v>
      </c>
      <c r="J152" s="12">
        <v>19.72</v>
      </c>
      <c r="K152" s="12">
        <v>122.96</v>
      </c>
      <c r="L152" s="12">
        <v>1.27</v>
      </c>
      <c r="M152" s="12">
        <v>7.0000000000000007E-2</v>
      </c>
      <c r="N152" s="12">
        <v>0.11</v>
      </c>
      <c r="O152" s="12">
        <v>4.13</v>
      </c>
      <c r="P152" s="12">
        <v>0.57999999999999996</v>
      </c>
      <c r="Q152" s="12">
        <v>322</v>
      </c>
      <c r="R152" s="12">
        <v>2010</v>
      </c>
    </row>
    <row r="153" spans="1:18" ht="15.75">
      <c r="B153" s="15" t="s">
        <v>62</v>
      </c>
      <c r="C153" s="32" t="s">
        <v>189</v>
      </c>
      <c r="D153" s="15" t="s">
        <v>157</v>
      </c>
      <c r="E153" s="14">
        <v>3.72</v>
      </c>
      <c r="F153" s="14">
        <v>3.34</v>
      </c>
      <c r="G153" s="14">
        <v>26.2</v>
      </c>
      <c r="H153" s="25">
        <v>149.6</v>
      </c>
      <c r="I153" s="12">
        <v>1.2</v>
      </c>
      <c r="J153" s="12">
        <v>15.72</v>
      </c>
      <c r="K153" s="12">
        <v>128</v>
      </c>
      <c r="L153" s="12">
        <v>0.73</v>
      </c>
      <c r="M153" s="12">
        <v>0.04</v>
      </c>
      <c r="N153" s="12">
        <v>0.02</v>
      </c>
      <c r="O153" s="12">
        <v>0.73</v>
      </c>
      <c r="P153" s="12">
        <v>0</v>
      </c>
      <c r="Q153" s="12">
        <v>179</v>
      </c>
      <c r="R153" s="12">
        <v>2010</v>
      </c>
    </row>
    <row r="154" spans="1:18" ht="31.5">
      <c r="B154" s="15" t="s">
        <v>48</v>
      </c>
      <c r="C154" s="32" t="s">
        <v>22</v>
      </c>
      <c r="D154" s="15" t="s">
        <v>5</v>
      </c>
      <c r="E154" s="9">
        <v>0.23</v>
      </c>
      <c r="F154" s="9">
        <v>0.01</v>
      </c>
      <c r="G154" s="9">
        <v>35.270000000000003</v>
      </c>
      <c r="H154" s="26">
        <v>142.19999999999999</v>
      </c>
      <c r="I154" s="41">
        <v>12.1</v>
      </c>
      <c r="J154" s="41">
        <v>2.88</v>
      </c>
      <c r="K154" s="41">
        <v>10.77</v>
      </c>
      <c r="L154" s="41">
        <v>0.68</v>
      </c>
      <c r="M154" s="41">
        <v>3.0000000000000001E-3</v>
      </c>
      <c r="N154" s="41">
        <v>4.0000000000000001E-3</v>
      </c>
      <c r="O154" s="41">
        <v>0.08</v>
      </c>
      <c r="P154" s="41">
        <v>0.15</v>
      </c>
      <c r="Q154" s="12">
        <v>394</v>
      </c>
      <c r="R154" s="12">
        <v>2011</v>
      </c>
    </row>
    <row r="155" spans="1:18" ht="15.75">
      <c r="B155" s="14"/>
      <c r="C155" s="13" t="s">
        <v>8</v>
      </c>
      <c r="D155" s="19" t="s">
        <v>128</v>
      </c>
      <c r="E155" s="14">
        <v>3.16</v>
      </c>
      <c r="F155" s="14">
        <v>0.4</v>
      </c>
      <c r="G155" s="14">
        <v>19.3</v>
      </c>
      <c r="H155" s="25">
        <v>93.28</v>
      </c>
      <c r="I155" s="12">
        <v>9.1999999999999993</v>
      </c>
      <c r="J155" s="12">
        <v>13.2</v>
      </c>
      <c r="K155" s="12">
        <v>34.799999999999997</v>
      </c>
      <c r="L155" s="12">
        <v>0.8</v>
      </c>
      <c r="M155" s="12">
        <v>6.4000000000000001E-2</v>
      </c>
      <c r="N155" s="12">
        <v>2.4E-2</v>
      </c>
      <c r="O155" s="12">
        <v>6.4</v>
      </c>
      <c r="P155" s="12">
        <v>0</v>
      </c>
      <c r="Q155" s="12">
        <v>1</v>
      </c>
    </row>
    <row r="156" spans="1:18" ht="15.75">
      <c r="B156" s="14"/>
      <c r="C156" s="14" t="s">
        <v>6</v>
      </c>
      <c r="D156" s="15" t="s">
        <v>9</v>
      </c>
      <c r="E156" s="30">
        <v>1.98</v>
      </c>
      <c r="F156" s="30">
        <v>0.4</v>
      </c>
      <c r="G156" s="30">
        <v>0.36</v>
      </c>
      <c r="H156" s="31">
        <v>52.2</v>
      </c>
      <c r="I156" s="42">
        <v>10.5</v>
      </c>
      <c r="J156" s="42">
        <v>14.1</v>
      </c>
      <c r="K156" s="42">
        <v>47.4</v>
      </c>
      <c r="L156" s="42">
        <v>1.17</v>
      </c>
      <c r="M156" s="42">
        <v>0.05</v>
      </c>
      <c r="N156" s="42">
        <v>0.02</v>
      </c>
      <c r="O156" s="42">
        <v>0.21</v>
      </c>
      <c r="P156" s="42">
        <v>0</v>
      </c>
      <c r="Q156" s="41">
        <v>1</v>
      </c>
      <c r="R156" s="41">
        <v>2016</v>
      </c>
    </row>
    <row r="157" spans="1:18" ht="15.75">
      <c r="B157" s="14"/>
      <c r="C157" s="18" t="s">
        <v>60</v>
      </c>
      <c r="D157" s="23" t="s">
        <v>146</v>
      </c>
      <c r="E157" s="18">
        <f>SUM(E150:E156)</f>
        <v>29.709999999999997</v>
      </c>
      <c r="F157" s="18">
        <f>SUM(F150:F156)</f>
        <v>19.91</v>
      </c>
      <c r="G157" s="18">
        <f t="shared" ref="G157:P157" si="27">SUM(G150:G156)</f>
        <v>110.78999999999999</v>
      </c>
      <c r="H157" s="18">
        <f t="shared" si="27"/>
        <v>780.2</v>
      </c>
      <c r="I157" s="18">
        <f t="shared" si="27"/>
        <v>119.26</v>
      </c>
      <c r="J157" s="18">
        <f t="shared" si="27"/>
        <v>128.30000000000001</v>
      </c>
      <c r="K157" s="18">
        <f t="shared" si="27"/>
        <v>527.13</v>
      </c>
      <c r="L157" s="18">
        <f t="shared" si="27"/>
        <v>6.38</v>
      </c>
      <c r="M157" s="18">
        <f t="shared" si="27"/>
        <v>3.4870000000000001</v>
      </c>
      <c r="N157" s="18">
        <f t="shared" si="27"/>
        <v>0.33800000000000008</v>
      </c>
      <c r="O157" s="18">
        <f t="shared" si="27"/>
        <v>14.920000000000002</v>
      </c>
      <c r="P157" s="18">
        <f t="shared" si="27"/>
        <v>11.13</v>
      </c>
    </row>
    <row r="158" spans="1:18" ht="15.75">
      <c r="B158" s="14"/>
      <c r="C158" s="18" t="s">
        <v>54</v>
      </c>
      <c r="D158" s="19"/>
      <c r="E158" s="14"/>
      <c r="F158" s="18"/>
      <c r="G158" s="18"/>
      <c r="H158" s="43"/>
      <c r="I158" s="18"/>
      <c r="J158" s="18"/>
      <c r="K158" s="18"/>
      <c r="L158" s="18"/>
      <c r="M158" s="18"/>
      <c r="N158" s="18"/>
      <c r="O158" s="18"/>
      <c r="P158" s="18"/>
    </row>
    <row r="159" spans="1:18" ht="24" customHeight="1">
      <c r="B159" s="15" t="s">
        <v>121</v>
      </c>
      <c r="C159" s="44" t="s">
        <v>119</v>
      </c>
      <c r="D159" s="15" t="s">
        <v>75</v>
      </c>
      <c r="E159" s="32">
        <v>11.83</v>
      </c>
      <c r="F159" s="14">
        <v>5.93</v>
      </c>
      <c r="G159" s="14">
        <v>18.600000000000001</v>
      </c>
      <c r="H159" s="25">
        <v>174.7</v>
      </c>
      <c r="I159" s="12">
        <v>75.7</v>
      </c>
      <c r="J159" s="12">
        <v>14.8</v>
      </c>
      <c r="K159" s="12">
        <v>121.7</v>
      </c>
      <c r="L159" s="12">
        <v>0.47</v>
      </c>
      <c r="M159" s="12">
        <v>0.04</v>
      </c>
      <c r="N159" s="12">
        <v>0.17</v>
      </c>
      <c r="O159" s="12">
        <v>0.4</v>
      </c>
      <c r="P159" s="12">
        <v>0.16</v>
      </c>
      <c r="Q159" s="12">
        <v>244</v>
      </c>
      <c r="R159" s="12">
        <v>2010</v>
      </c>
    </row>
    <row r="160" spans="1:18" ht="24" customHeight="1">
      <c r="B160" s="15" t="s">
        <v>48</v>
      </c>
      <c r="C160" s="13" t="s">
        <v>77</v>
      </c>
      <c r="D160" s="19" t="s">
        <v>5</v>
      </c>
      <c r="E160" s="14">
        <v>3.12</v>
      </c>
      <c r="F160" s="14">
        <v>2.67</v>
      </c>
      <c r="G160" s="14">
        <v>14.2</v>
      </c>
      <c r="H160" s="25">
        <v>93.33</v>
      </c>
      <c r="I160" s="12">
        <v>125.73</v>
      </c>
      <c r="J160" s="12">
        <v>14</v>
      </c>
      <c r="K160" s="12">
        <v>90</v>
      </c>
      <c r="L160" s="12">
        <v>0.13</v>
      </c>
      <c r="M160" s="12">
        <v>0.04</v>
      </c>
      <c r="N160" s="12">
        <v>0.15</v>
      </c>
      <c r="O160" s="12">
        <v>0.11</v>
      </c>
      <c r="P160" s="12">
        <v>1.31</v>
      </c>
      <c r="Q160" s="12">
        <v>414</v>
      </c>
      <c r="R160" s="12">
        <v>2010</v>
      </c>
    </row>
    <row r="161" spans="1:18" ht="15.75">
      <c r="B161" s="15"/>
      <c r="C161" s="18" t="s">
        <v>61</v>
      </c>
      <c r="D161" s="23" t="s">
        <v>122</v>
      </c>
      <c r="E161" s="18">
        <f t="shared" ref="E161:P161" si="28">SUM(E159:E160)</f>
        <v>14.95</v>
      </c>
      <c r="F161" s="18">
        <f t="shared" si="28"/>
        <v>8.6</v>
      </c>
      <c r="G161" s="18">
        <f t="shared" si="28"/>
        <v>32.799999999999997</v>
      </c>
      <c r="H161" s="18">
        <f t="shared" si="28"/>
        <v>268.02999999999997</v>
      </c>
      <c r="I161" s="18">
        <f t="shared" si="28"/>
        <v>201.43</v>
      </c>
      <c r="J161" s="18">
        <f t="shared" si="28"/>
        <v>28.8</v>
      </c>
      <c r="K161" s="18">
        <f t="shared" si="28"/>
        <v>211.7</v>
      </c>
      <c r="L161" s="18">
        <f t="shared" si="28"/>
        <v>0.6</v>
      </c>
      <c r="M161" s="18">
        <f t="shared" si="28"/>
        <v>0.08</v>
      </c>
      <c r="N161" s="18">
        <f t="shared" si="28"/>
        <v>0.32</v>
      </c>
      <c r="O161" s="18">
        <f t="shared" si="28"/>
        <v>0.51</v>
      </c>
      <c r="P161" s="18">
        <f t="shared" si="28"/>
        <v>1.47</v>
      </c>
    </row>
    <row r="162" spans="1:18" ht="15.75">
      <c r="B162" s="16"/>
      <c r="C162" s="18" t="s">
        <v>64</v>
      </c>
      <c r="D162" s="17">
        <f t="shared" ref="D162:P162" si="29">D145+D148+D157+D161</f>
        <v>1530</v>
      </c>
      <c r="E162" s="16">
        <f t="shared" si="29"/>
        <v>53.679999999999993</v>
      </c>
      <c r="F162" s="16">
        <f t="shared" si="29"/>
        <v>43.01</v>
      </c>
      <c r="G162" s="16">
        <f t="shared" si="29"/>
        <v>212.11</v>
      </c>
      <c r="H162" s="16">
        <f t="shared" si="29"/>
        <v>1489.01</v>
      </c>
      <c r="I162" s="63">
        <f t="shared" si="29"/>
        <v>378.22</v>
      </c>
      <c r="J162" s="63">
        <f t="shared" si="29"/>
        <v>228.55</v>
      </c>
      <c r="K162" s="63">
        <f t="shared" si="29"/>
        <v>920.77</v>
      </c>
      <c r="L162" s="63">
        <f t="shared" si="29"/>
        <v>11.58</v>
      </c>
      <c r="M162" s="63">
        <f t="shared" si="29"/>
        <v>3.7910000000000004</v>
      </c>
      <c r="N162" s="63">
        <f t="shared" si="29"/>
        <v>0.75400000000000011</v>
      </c>
      <c r="O162" s="63">
        <f t="shared" si="29"/>
        <v>22.370000000000005</v>
      </c>
      <c r="P162" s="63">
        <f t="shared" si="29"/>
        <v>15.610000000000001</v>
      </c>
      <c r="Q162" s="64"/>
      <c r="R162" s="64"/>
    </row>
    <row r="163" spans="1:18">
      <c r="I163" s="65"/>
      <c r="J163" s="65"/>
      <c r="K163" s="65"/>
      <c r="L163" s="65"/>
      <c r="M163" s="65"/>
      <c r="N163" s="65"/>
      <c r="O163" s="65"/>
      <c r="P163" s="65"/>
      <c r="Q163" s="65"/>
      <c r="R163" s="65"/>
    </row>
    <row r="164" spans="1:18" ht="15.75">
      <c r="B164" s="85" t="s">
        <v>123</v>
      </c>
      <c r="C164" s="86"/>
      <c r="D164" s="86"/>
      <c r="E164" s="86"/>
      <c r="F164" s="86"/>
      <c r="G164" s="86"/>
      <c r="H164" s="86"/>
      <c r="I164" s="10"/>
      <c r="J164" s="10"/>
      <c r="K164" s="10"/>
      <c r="L164" s="10"/>
      <c r="M164" s="10"/>
      <c r="N164" s="10"/>
      <c r="O164" s="10"/>
      <c r="P164" s="10"/>
      <c r="Q164" s="10"/>
      <c r="R164" s="10"/>
    </row>
    <row r="165" spans="1:18" ht="15.75">
      <c r="B165" s="87" t="s">
        <v>116</v>
      </c>
      <c r="C165" s="87"/>
      <c r="D165" s="57"/>
      <c r="E165" s="57"/>
      <c r="F165" s="57"/>
      <c r="G165" s="57"/>
      <c r="H165" s="57"/>
      <c r="I165" s="10"/>
      <c r="J165" s="10"/>
      <c r="K165" s="10"/>
      <c r="L165" s="10"/>
      <c r="M165" s="10"/>
      <c r="N165" s="10"/>
      <c r="O165" s="10"/>
      <c r="P165" s="10"/>
      <c r="Q165" s="10"/>
      <c r="R165" s="10"/>
    </row>
    <row r="166" spans="1:18" ht="15.75">
      <c r="B166" s="88" t="s">
        <v>21</v>
      </c>
      <c r="C166" s="89"/>
      <c r="D166" s="58"/>
      <c r="E166" s="58"/>
      <c r="F166" s="58"/>
      <c r="G166" s="58"/>
      <c r="H166" s="58"/>
      <c r="I166" s="10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1:18" ht="15.75">
      <c r="B167" s="5"/>
      <c r="C167" s="59" t="s">
        <v>2</v>
      </c>
      <c r="D167" s="6"/>
      <c r="E167" s="5"/>
      <c r="F167" s="5"/>
      <c r="G167" s="5"/>
      <c r="H167" s="24"/>
    </row>
    <row r="168" spans="1:18" ht="15.75">
      <c r="B168" s="15" t="s">
        <v>62</v>
      </c>
      <c r="C168" s="44" t="s">
        <v>190</v>
      </c>
      <c r="D168" s="15" t="s">
        <v>158</v>
      </c>
      <c r="E168" s="32">
        <v>3.8</v>
      </c>
      <c r="F168" s="14">
        <v>52.8</v>
      </c>
      <c r="G168" s="14">
        <v>29.81</v>
      </c>
      <c r="H168" s="25">
        <v>139.5</v>
      </c>
      <c r="I168" s="12">
        <v>32.4</v>
      </c>
      <c r="J168" s="12">
        <v>19.62</v>
      </c>
      <c r="K168" s="12">
        <v>145.32</v>
      </c>
      <c r="L168" s="12">
        <v>0.73</v>
      </c>
      <c r="M168" s="12">
        <v>7.0000000000000007E-2</v>
      </c>
      <c r="N168" s="12">
        <v>0.02</v>
      </c>
      <c r="O168" s="12">
        <v>0.91</v>
      </c>
      <c r="P168" s="12">
        <v>0</v>
      </c>
      <c r="Q168" s="12">
        <v>182</v>
      </c>
      <c r="R168" s="12">
        <v>2010</v>
      </c>
    </row>
    <row r="169" spans="1:18" s="10" customFormat="1" ht="26.25" customHeight="1">
      <c r="A169" s="2"/>
      <c r="B169" s="14">
        <v>4</v>
      </c>
      <c r="C169" s="14" t="s">
        <v>24</v>
      </c>
      <c r="D169" s="15" t="s">
        <v>140</v>
      </c>
      <c r="E169" s="14">
        <v>0.32</v>
      </c>
      <c r="F169" s="14">
        <v>2.96</v>
      </c>
      <c r="G169" s="14">
        <v>0</v>
      </c>
      <c r="H169" s="25">
        <v>36</v>
      </c>
      <c r="I169" s="12">
        <v>88</v>
      </c>
      <c r="J169" s="12">
        <v>3.5</v>
      </c>
      <c r="K169" s="12">
        <v>50</v>
      </c>
      <c r="L169" s="12">
        <v>1</v>
      </c>
      <c r="M169" s="12">
        <v>0</v>
      </c>
      <c r="N169" s="12">
        <v>0.03</v>
      </c>
      <c r="O169" s="12">
        <v>0.02</v>
      </c>
      <c r="P169" s="12">
        <v>7.0000000000000007E-2</v>
      </c>
      <c r="Q169" s="12">
        <v>7</v>
      </c>
      <c r="R169" s="12">
        <v>2010</v>
      </c>
    </row>
    <row r="170" spans="1:18" ht="21" customHeight="1">
      <c r="B170" s="15" t="s">
        <v>48</v>
      </c>
      <c r="C170" s="32" t="s">
        <v>46</v>
      </c>
      <c r="D170" s="15" t="s">
        <v>142</v>
      </c>
      <c r="E170" s="14">
        <v>0.05</v>
      </c>
      <c r="F170" s="14">
        <v>0.01</v>
      </c>
      <c r="G170" s="14">
        <v>9.32</v>
      </c>
      <c r="H170" s="25">
        <v>37.299999999999997</v>
      </c>
      <c r="I170" s="12">
        <v>10.66</v>
      </c>
      <c r="J170" s="12">
        <v>1.2</v>
      </c>
      <c r="K170" s="12">
        <v>2.13</v>
      </c>
      <c r="L170" s="12">
        <v>0.25</v>
      </c>
      <c r="M170" s="12">
        <v>0</v>
      </c>
      <c r="N170" s="12">
        <v>0</v>
      </c>
      <c r="O170" s="12">
        <v>2.7E-2</v>
      </c>
      <c r="P170" s="12">
        <v>2.7E-2</v>
      </c>
      <c r="Q170" s="12">
        <v>411</v>
      </c>
      <c r="R170" s="12">
        <v>2010</v>
      </c>
    </row>
    <row r="171" spans="1:18" ht="14.25" customHeight="1">
      <c r="B171" s="14"/>
      <c r="C171" s="13" t="s">
        <v>8</v>
      </c>
      <c r="D171" s="19" t="s">
        <v>128</v>
      </c>
      <c r="E171" s="14">
        <v>3.16</v>
      </c>
      <c r="F171" s="14">
        <v>0.4</v>
      </c>
      <c r="G171" s="14">
        <v>19.3</v>
      </c>
      <c r="H171" s="25">
        <v>93.28</v>
      </c>
      <c r="I171" s="12">
        <v>9.1999999999999993</v>
      </c>
      <c r="J171" s="12">
        <v>13.2</v>
      </c>
      <c r="K171" s="12">
        <v>34.799999999999997</v>
      </c>
      <c r="L171" s="12">
        <v>0.8</v>
      </c>
      <c r="M171" s="12">
        <v>6.4000000000000001E-2</v>
      </c>
      <c r="N171" s="12">
        <v>2.4E-2</v>
      </c>
      <c r="O171" s="12">
        <v>6.4</v>
      </c>
      <c r="P171" s="12">
        <v>0</v>
      </c>
      <c r="Q171" s="12">
        <v>1</v>
      </c>
    </row>
    <row r="172" spans="1:18" ht="15.75">
      <c r="B172" s="16"/>
      <c r="C172" s="18" t="s">
        <v>58</v>
      </c>
      <c r="D172" s="17" t="s">
        <v>143</v>
      </c>
      <c r="E172" s="16">
        <f>SUM(E168:E171)</f>
        <v>7.33</v>
      </c>
      <c r="F172" s="16">
        <f t="shared" ref="F172:P172" si="30">SUM(F168:F171)</f>
        <v>56.169999999999995</v>
      </c>
      <c r="G172" s="16">
        <f t="shared" si="30"/>
        <v>58.429999999999993</v>
      </c>
      <c r="H172" s="16">
        <f t="shared" si="30"/>
        <v>306.08000000000004</v>
      </c>
      <c r="I172" s="16">
        <f t="shared" si="30"/>
        <v>140.26</v>
      </c>
      <c r="J172" s="16">
        <f t="shared" si="30"/>
        <v>37.519999999999996</v>
      </c>
      <c r="K172" s="16">
        <f t="shared" si="30"/>
        <v>232.25</v>
      </c>
      <c r="L172" s="16">
        <f t="shared" si="30"/>
        <v>2.7800000000000002</v>
      </c>
      <c r="M172" s="16">
        <f t="shared" si="30"/>
        <v>0.13400000000000001</v>
      </c>
      <c r="N172" s="16">
        <f t="shared" si="30"/>
        <v>7.400000000000001E-2</v>
      </c>
      <c r="O172" s="16">
        <f t="shared" si="30"/>
        <v>7.3570000000000002</v>
      </c>
      <c r="P172" s="16">
        <f t="shared" si="30"/>
        <v>9.7000000000000003E-2</v>
      </c>
      <c r="Q172" s="27"/>
      <c r="R172" s="27"/>
    </row>
    <row r="173" spans="1:18" ht="15.75">
      <c r="B173" s="5"/>
      <c r="C173" s="8" t="s">
        <v>45</v>
      </c>
      <c r="D173" s="6"/>
      <c r="E173" s="5"/>
      <c r="F173" s="5"/>
      <c r="G173" s="5"/>
      <c r="H173" s="24"/>
    </row>
    <row r="174" spans="1:18" ht="15.75">
      <c r="B174" s="15" t="s">
        <v>48</v>
      </c>
      <c r="C174" s="14" t="s">
        <v>88</v>
      </c>
      <c r="D174" s="15" t="s">
        <v>4</v>
      </c>
      <c r="E174" s="14">
        <v>0.75</v>
      </c>
      <c r="F174" s="14">
        <v>0</v>
      </c>
      <c r="G174" s="14">
        <v>15.15</v>
      </c>
      <c r="H174" s="25">
        <v>64</v>
      </c>
      <c r="I174" s="12">
        <v>10.5</v>
      </c>
      <c r="J174" s="12">
        <v>6</v>
      </c>
      <c r="K174" s="12">
        <v>10.5</v>
      </c>
      <c r="L174" s="12">
        <v>2.1</v>
      </c>
      <c r="M174" s="12">
        <v>0.02</v>
      </c>
      <c r="N174" s="12">
        <v>0.02</v>
      </c>
      <c r="O174" s="12">
        <v>0.15</v>
      </c>
      <c r="P174" s="12">
        <v>3</v>
      </c>
      <c r="Q174" s="12">
        <v>418</v>
      </c>
      <c r="R174" s="12">
        <v>2010</v>
      </c>
    </row>
    <row r="175" spans="1:18" ht="15.75">
      <c r="B175" s="5"/>
      <c r="C175" s="8" t="s">
        <v>59</v>
      </c>
      <c r="D175" s="46" t="s">
        <v>81</v>
      </c>
      <c r="E175" s="37">
        <f>E174</f>
        <v>0.75</v>
      </c>
      <c r="F175" s="37">
        <f t="shared" ref="F175:P175" si="31">F174</f>
        <v>0</v>
      </c>
      <c r="G175" s="37">
        <f t="shared" si="31"/>
        <v>15.15</v>
      </c>
      <c r="H175" s="37">
        <f t="shared" si="31"/>
        <v>64</v>
      </c>
      <c r="I175" s="37">
        <f t="shared" si="31"/>
        <v>10.5</v>
      </c>
      <c r="J175" s="37">
        <f t="shared" si="31"/>
        <v>6</v>
      </c>
      <c r="K175" s="37">
        <f t="shared" si="31"/>
        <v>10.5</v>
      </c>
      <c r="L175" s="37">
        <f t="shared" si="31"/>
        <v>2.1</v>
      </c>
      <c r="M175" s="37">
        <f t="shared" si="31"/>
        <v>0.02</v>
      </c>
      <c r="N175" s="37">
        <f t="shared" si="31"/>
        <v>0.02</v>
      </c>
      <c r="O175" s="37">
        <f t="shared" si="31"/>
        <v>0.15</v>
      </c>
      <c r="P175" s="37">
        <f t="shared" si="31"/>
        <v>3</v>
      </c>
    </row>
    <row r="176" spans="1:18" ht="15.75">
      <c r="B176" s="5"/>
      <c r="C176" s="59" t="s">
        <v>53</v>
      </c>
      <c r="D176" s="6"/>
      <c r="E176" s="5"/>
      <c r="F176" s="5"/>
      <c r="G176" s="5"/>
      <c r="H176" s="24"/>
    </row>
    <row r="177" spans="1:18" s="10" customFormat="1" ht="30" customHeight="1">
      <c r="A177" s="2"/>
      <c r="B177" s="15"/>
      <c r="C177" s="38" t="s">
        <v>19</v>
      </c>
      <c r="D177" s="15" t="s">
        <v>20</v>
      </c>
      <c r="E177" s="14">
        <v>0.44</v>
      </c>
      <c r="F177" s="14">
        <v>0</v>
      </c>
      <c r="G177" s="14">
        <v>1.46</v>
      </c>
      <c r="H177" s="25">
        <v>6.93</v>
      </c>
      <c r="I177" s="12">
        <v>18.68</v>
      </c>
      <c r="J177" s="12">
        <v>11.4</v>
      </c>
      <c r="K177" s="12">
        <v>34.299999999999997</v>
      </c>
      <c r="L177" s="12">
        <v>1.5</v>
      </c>
      <c r="M177" s="12">
        <v>0</v>
      </c>
      <c r="N177" s="12">
        <v>0</v>
      </c>
      <c r="O177" s="12">
        <v>1.92</v>
      </c>
      <c r="P177" s="12">
        <v>8.14</v>
      </c>
      <c r="Q177" s="12"/>
      <c r="R177" s="12"/>
    </row>
    <row r="178" spans="1:18" ht="30" customHeight="1">
      <c r="B178" s="15" t="s">
        <v>49</v>
      </c>
      <c r="C178" s="32" t="s">
        <v>174</v>
      </c>
      <c r="D178" s="15" t="s">
        <v>5</v>
      </c>
      <c r="E178" s="14">
        <v>1.62</v>
      </c>
      <c r="F178" s="14">
        <v>4</v>
      </c>
      <c r="G178" s="14">
        <v>11.28</v>
      </c>
      <c r="H178" s="25">
        <v>87.8</v>
      </c>
      <c r="I178" s="12">
        <v>29.3</v>
      </c>
      <c r="J178" s="12">
        <v>23.96</v>
      </c>
      <c r="K178" s="12">
        <v>51.53</v>
      </c>
      <c r="L178" s="12">
        <v>1.1000000000000001</v>
      </c>
      <c r="M178" s="12">
        <v>7.0000000000000007E-2</v>
      </c>
      <c r="N178" s="12">
        <v>0.04</v>
      </c>
      <c r="O178" s="12">
        <v>0.64</v>
      </c>
      <c r="P178" s="12">
        <v>7.03</v>
      </c>
      <c r="Q178" s="12">
        <v>64</v>
      </c>
      <c r="R178" s="12">
        <v>2010</v>
      </c>
    </row>
    <row r="179" spans="1:18" ht="30" customHeight="1">
      <c r="B179" s="15" t="s">
        <v>51</v>
      </c>
      <c r="C179" s="32" t="s">
        <v>175</v>
      </c>
      <c r="D179" s="15" t="s">
        <v>144</v>
      </c>
      <c r="E179" s="14">
        <v>9.4</v>
      </c>
      <c r="F179" s="14">
        <v>3.29</v>
      </c>
      <c r="G179" s="14">
        <v>7</v>
      </c>
      <c r="H179" s="25">
        <v>94.5</v>
      </c>
      <c r="I179" s="12">
        <v>37.21</v>
      </c>
      <c r="J179" s="12">
        <v>21.1</v>
      </c>
      <c r="K179" s="12">
        <v>128.80000000000001</v>
      </c>
      <c r="L179" s="12">
        <v>0.53</v>
      </c>
      <c r="M179" s="12">
        <v>0.06</v>
      </c>
      <c r="N179" s="12">
        <v>7.0000000000000007E-2</v>
      </c>
      <c r="O179" s="12">
        <v>1.3</v>
      </c>
      <c r="P179" s="12">
        <v>0.3</v>
      </c>
      <c r="Q179" s="12">
        <v>271</v>
      </c>
      <c r="R179" s="12">
        <v>2010</v>
      </c>
    </row>
    <row r="180" spans="1:18" ht="30" customHeight="1">
      <c r="B180" s="15" t="s">
        <v>52</v>
      </c>
      <c r="C180" s="32" t="s">
        <v>168</v>
      </c>
      <c r="D180" s="15" t="s">
        <v>181</v>
      </c>
      <c r="E180" s="14">
        <v>2.5</v>
      </c>
      <c r="F180" s="14">
        <v>3.7</v>
      </c>
      <c r="G180" s="14">
        <v>19.940000000000001</v>
      </c>
      <c r="H180" s="25">
        <v>123.37</v>
      </c>
      <c r="I180" s="12">
        <v>12.69</v>
      </c>
      <c r="J180" s="12">
        <v>25.41</v>
      </c>
      <c r="K180" s="12">
        <v>69.099999999999994</v>
      </c>
      <c r="L180" s="12">
        <v>1</v>
      </c>
      <c r="M180" s="12">
        <v>0.13</v>
      </c>
      <c r="N180" s="12">
        <v>0.08</v>
      </c>
      <c r="O180" s="12">
        <v>1.35</v>
      </c>
      <c r="P180" s="12">
        <v>18.2</v>
      </c>
      <c r="Q180" s="12">
        <v>336</v>
      </c>
      <c r="R180" s="12">
        <v>2010</v>
      </c>
    </row>
    <row r="181" spans="1:18" ht="30" customHeight="1">
      <c r="B181" s="15" t="s">
        <v>48</v>
      </c>
      <c r="C181" s="32" t="s">
        <v>73</v>
      </c>
      <c r="D181" s="15" t="s">
        <v>5</v>
      </c>
      <c r="E181" s="9">
        <v>0.16</v>
      </c>
      <c r="F181" s="9">
        <v>0.16</v>
      </c>
      <c r="G181" s="9">
        <v>23.96</v>
      </c>
      <c r="H181" s="26">
        <v>97.6</v>
      </c>
      <c r="I181" s="41">
        <v>14.48</v>
      </c>
      <c r="J181" s="41">
        <v>3.6</v>
      </c>
      <c r="K181" s="41">
        <v>4.4000000000000004</v>
      </c>
      <c r="L181" s="41">
        <v>0.95</v>
      </c>
      <c r="M181" s="41">
        <v>0.01</v>
      </c>
      <c r="N181" s="41">
        <v>0.01</v>
      </c>
      <c r="O181" s="41">
        <v>0.09</v>
      </c>
      <c r="P181" s="41">
        <v>1.72</v>
      </c>
      <c r="Q181" s="12">
        <v>390</v>
      </c>
      <c r="R181" s="12">
        <v>2011</v>
      </c>
    </row>
    <row r="182" spans="1:18" ht="30" customHeight="1">
      <c r="B182" s="14"/>
      <c r="C182" s="13" t="s">
        <v>8</v>
      </c>
      <c r="D182" s="19" t="s">
        <v>128</v>
      </c>
      <c r="E182" s="14">
        <v>3.16</v>
      </c>
      <c r="F182" s="14">
        <v>0.4</v>
      </c>
      <c r="G182" s="14">
        <v>19.3</v>
      </c>
      <c r="H182" s="25">
        <v>93.28</v>
      </c>
      <c r="I182" s="12">
        <v>9.1999999999999993</v>
      </c>
      <c r="J182" s="12">
        <v>13.2</v>
      </c>
      <c r="K182" s="12">
        <v>34.799999999999997</v>
      </c>
      <c r="L182" s="12">
        <v>0.8</v>
      </c>
      <c r="M182" s="12">
        <v>6.4000000000000001E-2</v>
      </c>
      <c r="N182" s="12">
        <v>2.4E-2</v>
      </c>
      <c r="O182" s="12">
        <v>6.4</v>
      </c>
      <c r="P182" s="12">
        <v>0</v>
      </c>
      <c r="Q182" s="12">
        <v>1</v>
      </c>
    </row>
    <row r="183" spans="1:18" ht="15.75">
      <c r="B183" s="14"/>
      <c r="C183" s="14" t="s">
        <v>6</v>
      </c>
      <c r="D183" s="15" t="s">
        <v>9</v>
      </c>
      <c r="E183" s="30">
        <v>1.98</v>
      </c>
      <c r="F183" s="30">
        <v>0.4</v>
      </c>
      <c r="G183" s="30">
        <v>0.36</v>
      </c>
      <c r="H183" s="31">
        <v>52.2</v>
      </c>
      <c r="I183" s="42">
        <v>10.5</v>
      </c>
      <c r="J183" s="42">
        <v>14.1</v>
      </c>
      <c r="K183" s="42">
        <v>47.4</v>
      </c>
      <c r="L183" s="42">
        <v>1.17</v>
      </c>
      <c r="M183" s="42">
        <v>0.05</v>
      </c>
      <c r="N183" s="42">
        <v>0.02</v>
      </c>
      <c r="O183" s="42">
        <v>0.21</v>
      </c>
      <c r="P183" s="42">
        <v>0</v>
      </c>
      <c r="Q183" s="41">
        <v>1</v>
      </c>
      <c r="R183" s="41">
        <v>2016</v>
      </c>
    </row>
    <row r="184" spans="1:18" ht="15.75">
      <c r="B184" s="14"/>
      <c r="C184" s="18" t="s">
        <v>60</v>
      </c>
      <c r="D184" s="23" t="s">
        <v>145</v>
      </c>
      <c r="E184" s="18">
        <f>SUM(E177:E183)</f>
        <v>19.260000000000002</v>
      </c>
      <c r="F184" s="18">
        <f>SUM(F177:F183)</f>
        <v>11.950000000000001</v>
      </c>
      <c r="G184" s="18">
        <f t="shared" ref="G184:P184" si="32">SUM(G177:G183)</f>
        <v>83.3</v>
      </c>
      <c r="H184" s="18">
        <f t="shared" si="32"/>
        <v>555.68000000000006</v>
      </c>
      <c r="I184" s="18">
        <f t="shared" si="32"/>
        <v>132.06</v>
      </c>
      <c r="J184" s="18">
        <f t="shared" si="32"/>
        <v>112.77</v>
      </c>
      <c r="K184" s="18">
        <f t="shared" si="32"/>
        <v>370.33</v>
      </c>
      <c r="L184" s="18">
        <f t="shared" si="32"/>
        <v>7.05</v>
      </c>
      <c r="M184" s="18">
        <f t="shared" si="32"/>
        <v>0.38400000000000001</v>
      </c>
      <c r="N184" s="18">
        <f t="shared" si="32"/>
        <v>0.24399999999999999</v>
      </c>
      <c r="O184" s="18">
        <f t="shared" si="32"/>
        <v>11.910000000000002</v>
      </c>
      <c r="P184" s="18">
        <f t="shared" si="32"/>
        <v>35.39</v>
      </c>
    </row>
    <row r="185" spans="1:18" ht="15.75">
      <c r="B185" s="14"/>
      <c r="C185" s="18" t="s">
        <v>54</v>
      </c>
      <c r="D185" s="19"/>
      <c r="E185" s="14"/>
      <c r="F185" s="18"/>
      <c r="G185" s="18"/>
      <c r="H185" s="43"/>
      <c r="I185" s="18"/>
      <c r="J185" s="18"/>
      <c r="K185" s="18"/>
      <c r="L185" s="18"/>
      <c r="M185" s="18"/>
      <c r="N185" s="18"/>
      <c r="O185" s="18"/>
      <c r="P185" s="18"/>
    </row>
    <row r="186" spans="1:18" ht="22.5" customHeight="1">
      <c r="B186" s="15" t="s">
        <v>56</v>
      </c>
      <c r="C186" s="44" t="s">
        <v>124</v>
      </c>
      <c r="D186" s="15" t="s">
        <v>106</v>
      </c>
      <c r="E186" s="32">
        <v>3.95</v>
      </c>
      <c r="F186" s="14">
        <v>4.0599999999999996</v>
      </c>
      <c r="G186" s="14">
        <v>27.24</v>
      </c>
      <c r="H186" s="25">
        <v>161</v>
      </c>
      <c r="I186" s="12">
        <v>11.2</v>
      </c>
      <c r="J186" s="12">
        <v>14.2</v>
      </c>
      <c r="K186" s="12">
        <v>38.299999999999997</v>
      </c>
      <c r="L186" s="12">
        <v>0.7</v>
      </c>
      <c r="M186" s="12">
        <v>7.0000000000000007E-2</v>
      </c>
      <c r="N186" s="12">
        <v>0.04</v>
      </c>
      <c r="O186" s="12">
        <v>0.78</v>
      </c>
      <c r="P186" s="12">
        <v>0</v>
      </c>
      <c r="Q186" s="12">
        <v>450</v>
      </c>
      <c r="R186" s="12">
        <v>2010</v>
      </c>
    </row>
    <row r="187" spans="1:18" ht="22.5" customHeight="1">
      <c r="B187" s="15" t="s">
        <v>48</v>
      </c>
      <c r="C187" s="13" t="s">
        <v>7</v>
      </c>
      <c r="D187" s="19" t="s">
        <v>5</v>
      </c>
      <c r="E187" s="14">
        <v>4.2</v>
      </c>
      <c r="F187" s="14">
        <v>3.63</v>
      </c>
      <c r="G187" s="14">
        <v>17.3</v>
      </c>
      <c r="H187" s="25">
        <v>118.67</v>
      </c>
      <c r="I187" s="12">
        <v>152.9</v>
      </c>
      <c r="J187" s="12">
        <v>22.3</v>
      </c>
      <c r="K187" s="12">
        <v>127.87</v>
      </c>
      <c r="L187" s="12">
        <v>0.55000000000000004</v>
      </c>
      <c r="M187" s="12">
        <v>0.05</v>
      </c>
      <c r="N187" s="12">
        <v>0.19</v>
      </c>
      <c r="O187" s="12">
        <v>0.17</v>
      </c>
      <c r="P187" s="12">
        <v>1.6</v>
      </c>
      <c r="Q187" s="12">
        <v>416</v>
      </c>
      <c r="R187" s="12">
        <v>2010</v>
      </c>
    </row>
    <row r="188" spans="1:18" ht="15.75">
      <c r="B188" s="15"/>
      <c r="C188" s="18" t="s">
        <v>61</v>
      </c>
      <c r="D188" s="23" t="s">
        <v>78</v>
      </c>
      <c r="E188" s="18">
        <f t="shared" ref="E188:P188" si="33">SUM(E186:E187)</f>
        <v>8.15</v>
      </c>
      <c r="F188" s="18">
        <f t="shared" si="33"/>
        <v>7.6899999999999995</v>
      </c>
      <c r="G188" s="18">
        <f t="shared" si="33"/>
        <v>44.54</v>
      </c>
      <c r="H188" s="18">
        <f t="shared" si="33"/>
        <v>279.67</v>
      </c>
      <c r="I188" s="18">
        <f t="shared" si="33"/>
        <v>164.1</v>
      </c>
      <c r="J188" s="18">
        <f t="shared" si="33"/>
        <v>36.5</v>
      </c>
      <c r="K188" s="18">
        <f t="shared" si="33"/>
        <v>166.17000000000002</v>
      </c>
      <c r="L188" s="18">
        <f t="shared" si="33"/>
        <v>1.25</v>
      </c>
      <c r="M188" s="18">
        <f t="shared" si="33"/>
        <v>0.12000000000000001</v>
      </c>
      <c r="N188" s="18">
        <f t="shared" si="33"/>
        <v>0.23</v>
      </c>
      <c r="O188" s="18">
        <f t="shared" si="33"/>
        <v>0.95000000000000007</v>
      </c>
      <c r="P188" s="18">
        <f t="shared" si="33"/>
        <v>1.6</v>
      </c>
    </row>
    <row r="189" spans="1:18" ht="15.75">
      <c r="B189" s="16"/>
      <c r="C189" s="18" t="s">
        <v>64</v>
      </c>
      <c r="D189" s="17">
        <f t="shared" ref="D189:P189" si="34">D172+D175+D184+D188</f>
        <v>1560</v>
      </c>
      <c r="E189" s="16">
        <f t="shared" si="34"/>
        <v>35.49</v>
      </c>
      <c r="F189" s="16">
        <f t="shared" si="34"/>
        <v>75.809999999999988</v>
      </c>
      <c r="G189" s="16">
        <f t="shared" si="34"/>
        <v>201.42</v>
      </c>
      <c r="H189" s="16">
        <f t="shared" si="34"/>
        <v>1205.43</v>
      </c>
      <c r="I189" s="63">
        <f t="shared" si="34"/>
        <v>446.91999999999996</v>
      </c>
      <c r="J189" s="63">
        <f t="shared" si="34"/>
        <v>192.79</v>
      </c>
      <c r="K189" s="63">
        <f t="shared" si="34"/>
        <v>779.25</v>
      </c>
      <c r="L189" s="63">
        <f t="shared" si="34"/>
        <v>13.18</v>
      </c>
      <c r="M189" s="63">
        <f t="shared" si="34"/>
        <v>0.65800000000000003</v>
      </c>
      <c r="N189" s="63">
        <f t="shared" si="34"/>
        <v>0.56800000000000006</v>
      </c>
      <c r="O189" s="63">
        <f t="shared" si="34"/>
        <v>20.367000000000001</v>
      </c>
      <c r="P189" s="63">
        <f t="shared" si="34"/>
        <v>40.087000000000003</v>
      </c>
      <c r="Q189" s="64"/>
      <c r="R189" s="64"/>
    </row>
    <row r="190" spans="1:18">
      <c r="I190" s="65"/>
      <c r="J190" s="65"/>
      <c r="K190" s="65"/>
      <c r="L190" s="65"/>
      <c r="M190" s="65"/>
      <c r="N190" s="65"/>
      <c r="O190" s="65"/>
      <c r="P190" s="65"/>
      <c r="Q190" s="65"/>
      <c r="R190" s="65"/>
    </row>
    <row r="191" spans="1:18" ht="15.75">
      <c r="B191" s="85" t="s">
        <v>125</v>
      </c>
      <c r="C191" s="86"/>
      <c r="D191" s="86"/>
      <c r="E191" s="86"/>
      <c r="F191" s="86"/>
      <c r="G191" s="86"/>
      <c r="H191" s="86"/>
      <c r="I191" s="10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1:18" ht="15.75">
      <c r="B192" s="87" t="s">
        <v>116</v>
      </c>
      <c r="C192" s="87"/>
      <c r="D192" s="57"/>
      <c r="E192" s="57"/>
      <c r="F192" s="57"/>
      <c r="G192" s="57"/>
      <c r="H192" s="57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2:18" ht="15.75">
      <c r="B193" s="88" t="s">
        <v>21</v>
      </c>
      <c r="C193" s="89"/>
      <c r="D193" s="58"/>
      <c r="E193" s="58"/>
      <c r="F193" s="58"/>
      <c r="G193" s="58"/>
      <c r="H193" s="58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2:18" ht="15.75">
      <c r="B194" s="5"/>
      <c r="C194" s="59" t="s">
        <v>2</v>
      </c>
      <c r="D194" s="6"/>
      <c r="E194" s="5"/>
      <c r="F194" s="5"/>
      <c r="G194" s="5"/>
      <c r="H194" s="24"/>
    </row>
    <row r="195" spans="2:18" ht="30" customHeight="1">
      <c r="B195" s="15" t="s">
        <v>83</v>
      </c>
      <c r="C195" s="44" t="s">
        <v>126</v>
      </c>
      <c r="D195" s="15" t="s">
        <v>148</v>
      </c>
      <c r="E195" s="32">
        <v>8.56</v>
      </c>
      <c r="F195" s="14">
        <v>11.7</v>
      </c>
      <c r="G195" s="14">
        <v>5.28</v>
      </c>
      <c r="H195" s="25">
        <v>160</v>
      </c>
      <c r="I195" s="12">
        <v>68.3</v>
      </c>
      <c r="J195" s="12">
        <v>13.5</v>
      </c>
      <c r="K195" s="12">
        <v>153.1</v>
      </c>
      <c r="L195" s="12">
        <v>1.76</v>
      </c>
      <c r="M195" s="12">
        <v>7.0000000000000007E-2</v>
      </c>
      <c r="N195" s="12">
        <v>0.33</v>
      </c>
      <c r="O195" s="12">
        <v>0.28000000000000003</v>
      </c>
      <c r="P195" s="12">
        <v>0.28000000000000003</v>
      </c>
      <c r="Q195" s="12">
        <v>242</v>
      </c>
      <c r="R195" s="12">
        <v>2010</v>
      </c>
    </row>
    <row r="196" spans="2:18" ht="30" customHeight="1">
      <c r="B196" s="14">
        <v>4.0999999999999996</v>
      </c>
      <c r="C196" s="14" t="s">
        <v>127</v>
      </c>
      <c r="D196" s="15" t="s">
        <v>20</v>
      </c>
      <c r="E196" s="14">
        <v>0.72</v>
      </c>
      <c r="F196" s="14">
        <v>2.52</v>
      </c>
      <c r="G196" s="14">
        <v>4.62</v>
      </c>
      <c r="H196" s="25">
        <v>46.5</v>
      </c>
      <c r="I196" s="12">
        <v>24</v>
      </c>
      <c r="J196" s="12">
        <v>9</v>
      </c>
      <c r="K196" s="12">
        <v>22.5</v>
      </c>
      <c r="L196" s="12">
        <v>0.42</v>
      </c>
      <c r="M196" s="12">
        <v>1.4999999999999999E-2</v>
      </c>
      <c r="N196" s="12">
        <v>0.03</v>
      </c>
      <c r="O196" s="12">
        <v>0.24</v>
      </c>
      <c r="P196" s="12">
        <v>4.5</v>
      </c>
      <c r="Q196" s="12">
        <v>57</v>
      </c>
      <c r="R196" s="12">
        <v>2010</v>
      </c>
    </row>
    <row r="197" spans="2:18" ht="30" customHeight="1">
      <c r="B197" s="15" t="s">
        <v>48</v>
      </c>
      <c r="C197" s="32" t="s">
        <v>42</v>
      </c>
      <c r="D197" s="15" t="s">
        <v>141</v>
      </c>
      <c r="E197" s="14">
        <v>0.09</v>
      </c>
      <c r="F197" s="14">
        <v>0.01</v>
      </c>
      <c r="G197" s="14">
        <v>9.5</v>
      </c>
      <c r="H197" s="25">
        <v>38.700000000000003</v>
      </c>
      <c r="I197" s="12">
        <v>12.53</v>
      </c>
      <c r="J197" s="12">
        <v>1.73</v>
      </c>
      <c r="K197" s="12">
        <v>3.2</v>
      </c>
      <c r="L197" s="12">
        <v>0.28000000000000003</v>
      </c>
      <c r="M197" s="12">
        <v>0</v>
      </c>
      <c r="N197" s="12">
        <v>0</v>
      </c>
      <c r="O197" s="12">
        <v>0.03</v>
      </c>
      <c r="P197" s="12">
        <v>0.01</v>
      </c>
      <c r="Q197" s="12">
        <v>412</v>
      </c>
      <c r="R197" s="12">
        <v>2010</v>
      </c>
    </row>
    <row r="198" spans="2:18" ht="30" customHeight="1">
      <c r="B198" s="14"/>
      <c r="C198" s="13" t="s">
        <v>8</v>
      </c>
      <c r="D198" s="19" t="s">
        <v>128</v>
      </c>
      <c r="E198" s="14">
        <v>3.16</v>
      </c>
      <c r="F198" s="14">
        <v>0.4</v>
      </c>
      <c r="G198" s="14">
        <v>19.3</v>
      </c>
      <c r="H198" s="25">
        <v>93.28</v>
      </c>
      <c r="I198" s="12">
        <v>9.1999999999999993</v>
      </c>
      <c r="J198" s="12">
        <v>13.2</v>
      </c>
      <c r="K198" s="12">
        <v>34.799999999999997</v>
      </c>
      <c r="L198" s="12">
        <v>0.8</v>
      </c>
      <c r="M198" s="12">
        <v>6.4000000000000001E-2</v>
      </c>
      <c r="N198" s="12">
        <v>2.4E-2</v>
      </c>
      <c r="O198" s="12">
        <v>6.4</v>
      </c>
      <c r="P198" s="12">
        <v>0</v>
      </c>
      <c r="Q198" s="12">
        <v>1</v>
      </c>
    </row>
    <row r="199" spans="2:18" ht="15.75">
      <c r="B199" s="16"/>
      <c r="C199" s="18" t="s">
        <v>58</v>
      </c>
      <c r="D199" s="17" t="s">
        <v>156</v>
      </c>
      <c r="E199" s="16">
        <f>SUM(E195:E198)</f>
        <v>12.530000000000001</v>
      </c>
      <c r="F199" s="16">
        <f t="shared" ref="F199:P199" si="35">SUM(F195:F198)</f>
        <v>14.629999999999999</v>
      </c>
      <c r="G199" s="16">
        <f t="shared" si="35"/>
        <v>38.700000000000003</v>
      </c>
      <c r="H199" s="16">
        <f t="shared" si="35"/>
        <v>338.48</v>
      </c>
      <c r="I199" s="16">
        <f t="shared" si="35"/>
        <v>114.03</v>
      </c>
      <c r="J199" s="16">
        <f t="shared" si="35"/>
        <v>37.43</v>
      </c>
      <c r="K199" s="16">
        <f t="shared" si="35"/>
        <v>213.59999999999997</v>
      </c>
      <c r="L199" s="16">
        <f t="shared" si="35"/>
        <v>3.26</v>
      </c>
      <c r="M199" s="16">
        <f t="shared" si="35"/>
        <v>0.14900000000000002</v>
      </c>
      <c r="N199" s="16">
        <f t="shared" si="35"/>
        <v>0.38400000000000001</v>
      </c>
      <c r="O199" s="16">
        <f t="shared" si="35"/>
        <v>6.95</v>
      </c>
      <c r="P199" s="16">
        <f t="shared" si="35"/>
        <v>4.79</v>
      </c>
      <c r="Q199" s="27"/>
      <c r="R199" s="27"/>
    </row>
    <row r="200" spans="2:18" ht="15.75">
      <c r="B200" s="5"/>
      <c r="C200" s="8" t="s">
        <v>45</v>
      </c>
      <c r="D200" s="6"/>
      <c r="E200" s="5"/>
      <c r="F200" s="5"/>
      <c r="G200" s="5"/>
      <c r="H200" s="24"/>
    </row>
    <row r="201" spans="2:18" ht="15.75">
      <c r="B201" s="15" t="s">
        <v>48</v>
      </c>
      <c r="C201" s="14" t="s">
        <v>88</v>
      </c>
      <c r="D201" s="15" t="s">
        <v>4</v>
      </c>
      <c r="E201" s="14">
        <v>0.75</v>
      </c>
      <c r="F201" s="14">
        <v>0</v>
      </c>
      <c r="G201" s="14">
        <v>15.15</v>
      </c>
      <c r="H201" s="25">
        <v>64</v>
      </c>
      <c r="I201" s="12">
        <v>10.5</v>
      </c>
      <c r="J201" s="12">
        <v>6</v>
      </c>
      <c r="K201" s="12">
        <v>10.5</v>
      </c>
      <c r="L201" s="12">
        <v>2.1</v>
      </c>
      <c r="M201" s="12">
        <v>0.02</v>
      </c>
      <c r="N201" s="12">
        <v>0.02</v>
      </c>
      <c r="O201" s="12">
        <v>0.15</v>
      </c>
      <c r="P201" s="12">
        <v>3</v>
      </c>
      <c r="Q201" s="12">
        <v>418</v>
      </c>
      <c r="R201" s="12">
        <v>2010</v>
      </c>
    </row>
    <row r="202" spans="2:18" ht="15.75">
      <c r="B202" s="5"/>
      <c r="C202" s="8" t="s">
        <v>59</v>
      </c>
      <c r="D202" s="46" t="s">
        <v>81</v>
      </c>
      <c r="E202" s="37">
        <f>E201</f>
        <v>0.75</v>
      </c>
      <c r="F202" s="37">
        <f t="shared" ref="F202:P202" si="36">F201</f>
        <v>0</v>
      </c>
      <c r="G202" s="37">
        <f t="shared" si="36"/>
        <v>15.15</v>
      </c>
      <c r="H202" s="37">
        <f t="shared" si="36"/>
        <v>64</v>
      </c>
      <c r="I202" s="37">
        <f t="shared" si="36"/>
        <v>10.5</v>
      </c>
      <c r="J202" s="37">
        <f t="shared" si="36"/>
        <v>6</v>
      </c>
      <c r="K202" s="37">
        <f t="shared" si="36"/>
        <v>10.5</v>
      </c>
      <c r="L202" s="37">
        <f t="shared" si="36"/>
        <v>2.1</v>
      </c>
      <c r="M202" s="37">
        <f t="shared" si="36"/>
        <v>0.02</v>
      </c>
      <c r="N202" s="37">
        <f t="shared" si="36"/>
        <v>0.02</v>
      </c>
      <c r="O202" s="37">
        <f t="shared" si="36"/>
        <v>0.15</v>
      </c>
      <c r="P202" s="37">
        <f t="shared" si="36"/>
        <v>3</v>
      </c>
    </row>
    <row r="203" spans="2:18" ht="15.75">
      <c r="B203" s="5"/>
      <c r="C203" s="8" t="s">
        <v>53</v>
      </c>
      <c r="D203" s="6"/>
      <c r="E203" s="5"/>
      <c r="F203" s="5"/>
      <c r="G203" s="5"/>
      <c r="H203" s="24"/>
    </row>
    <row r="204" spans="2:18" ht="33" customHeight="1">
      <c r="B204" s="15" t="s">
        <v>49</v>
      </c>
      <c r="C204" s="32" t="s">
        <v>130</v>
      </c>
      <c r="D204" s="15" t="s">
        <v>5</v>
      </c>
      <c r="E204" s="14">
        <v>1.68</v>
      </c>
      <c r="F204" s="14">
        <v>4.0999999999999996</v>
      </c>
      <c r="G204" s="14">
        <v>13.3</v>
      </c>
      <c r="H204" s="25">
        <v>96.6</v>
      </c>
      <c r="I204" s="12">
        <v>21.16</v>
      </c>
      <c r="J204" s="12">
        <v>20.72</v>
      </c>
      <c r="K204" s="12">
        <v>57.56</v>
      </c>
      <c r="L204" s="12">
        <v>0.77</v>
      </c>
      <c r="M204" s="12">
        <v>0.08</v>
      </c>
      <c r="N204" s="12">
        <v>0.05</v>
      </c>
      <c r="O204" s="12">
        <v>0.87</v>
      </c>
      <c r="P204" s="12">
        <v>6.03</v>
      </c>
      <c r="Q204" s="12">
        <v>82</v>
      </c>
      <c r="R204" s="12">
        <v>2010</v>
      </c>
    </row>
    <row r="205" spans="2:18" ht="33" customHeight="1">
      <c r="B205" s="15" t="s">
        <v>72</v>
      </c>
      <c r="C205" s="32" t="s">
        <v>71</v>
      </c>
      <c r="D205" s="15" t="s">
        <v>144</v>
      </c>
      <c r="E205" s="14">
        <v>10.87</v>
      </c>
      <c r="F205" s="14">
        <v>8.25</v>
      </c>
      <c r="G205" s="14">
        <v>11.25</v>
      </c>
      <c r="H205" s="25">
        <v>162.19999999999999</v>
      </c>
      <c r="I205" s="12">
        <v>30.45</v>
      </c>
      <c r="J205" s="12">
        <v>22.52</v>
      </c>
      <c r="K205" s="12">
        <v>116.32</v>
      </c>
      <c r="L205" s="12">
        <v>1.05</v>
      </c>
      <c r="M205" s="12">
        <v>7.0000000000000007E-2</v>
      </c>
      <c r="N205" s="12">
        <v>0.12</v>
      </c>
      <c r="O205" s="12">
        <v>2.4</v>
      </c>
      <c r="P205" s="12">
        <v>0.105</v>
      </c>
      <c r="Q205" s="12">
        <v>299</v>
      </c>
      <c r="R205" s="12">
        <v>2010</v>
      </c>
    </row>
    <row r="206" spans="2:18" ht="33" customHeight="1">
      <c r="B206" s="15" t="s">
        <v>89</v>
      </c>
      <c r="C206" s="38" t="s">
        <v>90</v>
      </c>
      <c r="D206" s="15" t="s">
        <v>20</v>
      </c>
      <c r="E206" s="32">
        <v>0.7</v>
      </c>
      <c r="F206" s="14">
        <v>2.52</v>
      </c>
      <c r="G206" s="14">
        <v>4.8</v>
      </c>
      <c r="H206" s="25">
        <v>44.7</v>
      </c>
      <c r="I206" s="12">
        <v>9.5</v>
      </c>
      <c r="J206" s="12">
        <v>6.92</v>
      </c>
      <c r="K206" s="12">
        <v>13.34</v>
      </c>
      <c r="L206" s="12">
        <v>0.02</v>
      </c>
      <c r="M206" s="12">
        <v>0.02</v>
      </c>
      <c r="N206" s="12">
        <v>0.02</v>
      </c>
      <c r="O206" s="12">
        <v>0.14000000000000001</v>
      </c>
      <c r="P206" s="12">
        <v>1.42</v>
      </c>
      <c r="Q206" s="12">
        <v>366</v>
      </c>
      <c r="R206" s="12">
        <v>2010</v>
      </c>
    </row>
    <row r="207" spans="2:18" ht="33" customHeight="1">
      <c r="B207" s="15" t="s">
        <v>52</v>
      </c>
      <c r="C207" s="32" t="s">
        <v>176</v>
      </c>
      <c r="D207" s="15" t="s">
        <v>157</v>
      </c>
      <c r="E207" s="14">
        <v>4.4400000000000004</v>
      </c>
      <c r="F207" s="14">
        <v>3.6</v>
      </c>
      <c r="G207" s="14">
        <v>21.16</v>
      </c>
      <c r="H207" s="25">
        <v>134.76</v>
      </c>
      <c r="I207" s="12">
        <v>3.89</v>
      </c>
      <c r="J207" s="12">
        <v>16.920000000000002</v>
      </c>
      <c r="K207" s="12">
        <v>29.74</v>
      </c>
      <c r="L207" s="12">
        <v>0.89</v>
      </c>
      <c r="M207" s="12">
        <v>0.05</v>
      </c>
      <c r="N207" s="12">
        <v>0.02</v>
      </c>
      <c r="O207" s="12">
        <v>0.62</v>
      </c>
      <c r="P207" s="12">
        <v>0</v>
      </c>
      <c r="Q207" s="12">
        <v>335</v>
      </c>
      <c r="R207" s="12">
        <v>2010</v>
      </c>
    </row>
    <row r="208" spans="2:18" ht="33" customHeight="1">
      <c r="B208" s="15" t="s">
        <v>95</v>
      </c>
      <c r="C208" s="32" t="s">
        <v>94</v>
      </c>
      <c r="D208" s="15" t="s">
        <v>5</v>
      </c>
      <c r="E208" s="9">
        <v>0.89</v>
      </c>
      <c r="F208" s="9">
        <v>0.06</v>
      </c>
      <c r="G208" s="9">
        <v>28.59</v>
      </c>
      <c r="H208" s="26">
        <v>118.4</v>
      </c>
      <c r="I208" s="41">
        <v>32.28</v>
      </c>
      <c r="J208" s="41">
        <v>16.8</v>
      </c>
      <c r="K208" s="41">
        <v>25.31</v>
      </c>
      <c r="L208" s="41">
        <v>0.6</v>
      </c>
      <c r="M208" s="41">
        <v>0.03</v>
      </c>
      <c r="N208" s="41">
        <v>0.04</v>
      </c>
      <c r="O208" s="41">
        <v>0.48</v>
      </c>
      <c r="P208" s="41">
        <v>0.49</v>
      </c>
      <c r="Q208" s="12">
        <v>398</v>
      </c>
      <c r="R208" s="12">
        <v>2011</v>
      </c>
    </row>
    <row r="209" spans="2:18" ht="33" customHeight="1">
      <c r="B209" s="14"/>
      <c r="C209" s="13" t="s">
        <v>8</v>
      </c>
      <c r="D209" s="19" t="s">
        <v>128</v>
      </c>
      <c r="E209" s="14">
        <v>3.16</v>
      </c>
      <c r="F209" s="14">
        <v>0.4</v>
      </c>
      <c r="G209" s="14">
        <v>19.3</v>
      </c>
      <c r="H209" s="25">
        <v>93.28</v>
      </c>
      <c r="I209" s="12">
        <v>9.1999999999999993</v>
      </c>
      <c r="J209" s="12">
        <v>13.2</v>
      </c>
      <c r="K209" s="12">
        <v>34.799999999999997</v>
      </c>
      <c r="L209" s="12">
        <v>0.8</v>
      </c>
      <c r="M209" s="12">
        <v>6.4000000000000001E-2</v>
      </c>
      <c r="N209" s="12">
        <v>2.4E-2</v>
      </c>
      <c r="O209" s="12">
        <v>6.4</v>
      </c>
      <c r="P209" s="12">
        <v>0</v>
      </c>
      <c r="Q209" s="12">
        <v>1</v>
      </c>
    </row>
    <row r="210" spans="2:18" ht="15.75">
      <c r="B210" s="14"/>
      <c r="C210" s="14" t="s">
        <v>6</v>
      </c>
      <c r="D210" s="15" t="s">
        <v>9</v>
      </c>
      <c r="E210" s="30">
        <v>1.98</v>
      </c>
      <c r="F210" s="30">
        <v>0.4</v>
      </c>
      <c r="G210" s="30">
        <v>0.36</v>
      </c>
      <c r="H210" s="31">
        <v>52.2</v>
      </c>
      <c r="I210" s="42">
        <v>10.5</v>
      </c>
      <c r="J210" s="42">
        <v>14.1</v>
      </c>
      <c r="K210" s="42">
        <v>47.4</v>
      </c>
      <c r="L210" s="42">
        <v>1.17</v>
      </c>
      <c r="M210" s="42">
        <v>0.05</v>
      </c>
      <c r="N210" s="42">
        <v>0.02</v>
      </c>
      <c r="O210" s="42">
        <v>0.21</v>
      </c>
      <c r="P210" s="42">
        <v>0</v>
      </c>
      <c r="Q210" s="41">
        <v>1</v>
      </c>
      <c r="R210" s="41">
        <v>2016</v>
      </c>
    </row>
    <row r="211" spans="2:18" ht="15.75">
      <c r="B211" s="14"/>
      <c r="C211" s="18" t="s">
        <v>60</v>
      </c>
      <c r="D211" s="23" t="s">
        <v>146</v>
      </c>
      <c r="E211" s="18">
        <f t="shared" ref="E211:P211" si="37">SUM(E204:E210)</f>
        <v>23.72</v>
      </c>
      <c r="F211" s="18">
        <f t="shared" si="37"/>
        <v>19.329999999999995</v>
      </c>
      <c r="G211" s="18">
        <f t="shared" si="37"/>
        <v>98.76</v>
      </c>
      <c r="H211" s="18">
        <f t="shared" si="37"/>
        <v>702.14</v>
      </c>
      <c r="I211" s="18">
        <f t="shared" si="37"/>
        <v>116.98</v>
      </c>
      <c r="J211" s="18">
        <f t="shared" si="37"/>
        <v>111.17999999999999</v>
      </c>
      <c r="K211" s="18">
        <f t="shared" si="37"/>
        <v>324.46999999999997</v>
      </c>
      <c r="L211" s="18">
        <f t="shared" si="37"/>
        <v>5.3</v>
      </c>
      <c r="M211" s="18">
        <f t="shared" si="37"/>
        <v>0.36399999999999999</v>
      </c>
      <c r="N211" s="18">
        <f t="shared" si="37"/>
        <v>0.29399999999999998</v>
      </c>
      <c r="O211" s="18">
        <f t="shared" si="37"/>
        <v>11.120000000000001</v>
      </c>
      <c r="P211" s="18">
        <f t="shared" si="37"/>
        <v>8.0449999999999999</v>
      </c>
    </row>
    <row r="212" spans="2:18" ht="15.75">
      <c r="B212" s="14"/>
      <c r="C212" s="60" t="s">
        <v>54</v>
      </c>
      <c r="D212" s="19"/>
      <c r="E212" s="14"/>
      <c r="F212" s="18"/>
      <c r="G212" s="18"/>
      <c r="H212" s="43"/>
      <c r="I212" s="18"/>
      <c r="J212" s="18"/>
      <c r="K212" s="18"/>
      <c r="L212" s="18"/>
      <c r="M212" s="18"/>
      <c r="N212" s="18"/>
      <c r="O212" s="18"/>
      <c r="P212" s="18"/>
    </row>
    <row r="213" spans="2:18" ht="15.75">
      <c r="B213" s="15" t="s">
        <v>62</v>
      </c>
      <c r="C213" s="44" t="s">
        <v>191</v>
      </c>
      <c r="D213" s="15" t="s">
        <v>158</v>
      </c>
      <c r="E213" s="32">
        <v>4.8</v>
      </c>
      <c r="F213" s="14">
        <v>5.5</v>
      </c>
      <c r="G213" s="14">
        <v>32.99</v>
      </c>
      <c r="H213" s="25">
        <v>200.3</v>
      </c>
      <c r="I213" s="12">
        <v>13.6</v>
      </c>
      <c r="J213" s="12">
        <v>34.32</v>
      </c>
      <c r="K213" s="12">
        <v>98.16</v>
      </c>
      <c r="L213" s="12">
        <v>1.1399999999999999</v>
      </c>
      <c r="M213" s="12">
        <v>0.12</v>
      </c>
      <c r="N213" s="12">
        <v>0.02</v>
      </c>
      <c r="O213" s="12">
        <v>0.6</v>
      </c>
      <c r="P213" s="12">
        <v>0</v>
      </c>
      <c r="Q213" s="12">
        <v>182</v>
      </c>
      <c r="R213" s="12">
        <v>2010</v>
      </c>
    </row>
    <row r="214" spans="2:18" ht="15.75">
      <c r="B214" s="15" t="s">
        <v>48</v>
      </c>
      <c r="C214" s="32" t="s">
        <v>46</v>
      </c>
      <c r="D214" s="15" t="s">
        <v>142</v>
      </c>
      <c r="E214" s="14">
        <v>0.05</v>
      </c>
      <c r="F214" s="14">
        <v>0.01</v>
      </c>
      <c r="G214" s="14">
        <v>9.32</v>
      </c>
      <c r="H214" s="25">
        <v>37.299999999999997</v>
      </c>
      <c r="I214" s="12">
        <v>10.66</v>
      </c>
      <c r="J214" s="12">
        <v>1.2</v>
      </c>
      <c r="K214" s="12">
        <v>2.13</v>
      </c>
      <c r="L214" s="12">
        <v>0.25</v>
      </c>
      <c r="M214" s="12">
        <v>0</v>
      </c>
      <c r="N214" s="12">
        <v>0</v>
      </c>
      <c r="O214" s="12">
        <v>2.7E-2</v>
      </c>
      <c r="P214" s="12">
        <v>2.7E-2</v>
      </c>
      <c r="Q214" s="12">
        <v>411</v>
      </c>
      <c r="R214" s="12">
        <v>2010</v>
      </c>
    </row>
    <row r="215" spans="2:18" ht="15.75">
      <c r="B215" s="47"/>
      <c r="C215" s="61" t="s">
        <v>131</v>
      </c>
      <c r="D215" s="48">
        <v>30</v>
      </c>
      <c r="E215" s="13">
        <v>1.2</v>
      </c>
      <c r="F215" s="13">
        <v>8.68</v>
      </c>
      <c r="G215" s="13">
        <v>14.4</v>
      </c>
      <c r="H215" s="49">
        <v>137.25</v>
      </c>
      <c r="I215" s="12">
        <v>0.75</v>
      </c>
      <c r="J215" s="12">
        <v>1.75</v>
      </c>
      <c r="K215" s="12">
        <v>14.25</v>
      </c>
      <c r="L215" s="12">
        <v>0.25</v>
      </c>
      <c r="M215" s="12">
        <v>3.0000000000000001E-3</v>
      </c>
      <c r="N215" s="12">
        <v>8.0000000000000002E-3</v>
      </c>
      <c r="O215" s="12">
        <v>0.06</v>
      </c>
      <c r="P215" s="12">
        <v>0</v>
      </c>
      <c r="Q215" s="62"/>
      <c r="R215" s="62">
        <v>2010</v>
      </c>
    </row>
    <row r="216" spans="2:18" ht="15.75">
      <c r="B216" s="15"/>
      <c r="C216" s="18" t="s">
        <v>61</v>
      </c>
      <c r="D216" s="23" t="s">
        <v>150</v>
      </c>
      <c r="E216" s="18">
        <f t="shared" ref="E216:P216" si="38">SUM(E213:E215)</f>
        <v>6.05</v>
      </c>
      <c r="F216" s="18">
        <f t="shared" si="38"/>
        <v>14.19</v>
      </c>
      <c r="G216" s="18">
        <f t="shared" si="38"/>
        <v>56.71</v>
      </c>
      <c r="H216" s="18">
        <f t="shared" si="38"/>
        <v>374.85</v>
      </c>
      <c r="I216" s="18">
        <f t="shared" si="38"/>
        <v>25.009999999999998</v>
      </c>
      <c r="J216" s="18">
        <f t="shared" si="38"/>
        <v>37.270000000000003</v>
      </c>
      <c r="K216" s="18">
        <f t="shared" si="38"/>
        <v>114.53999999999999</v>
      </c>
      <c r="L216" s="18">
        <f t="shared" si="38"/>
        <v>1.64</v>
      </c>
      <c r="M216" s="18">
        <f t="shared" si="38"/>
        <v>0.123</v>
      </c>
      <c r="N216" s="18">
        <f t="shared" si="38"/>
        <v>2.8000000000000001E-2</v>
      </c>
      <c r="O216" s="18">
        <f t="shared" si="38"/>
        <v>0.68700000000000006</v>
      </c>
      <c r="P216" s="18">
        <f t="shared" si="38"/>
        <v>2.7E-2</v>
      </c>
    </row>
    <row r="217" spans="2:18" ht="15.75">
      <c r="B217" s="16"/>
      <c r="C217" s="18" t="s">
        <v>64</v>
      </c>
      <c r="D217" s="17">
        <f t="shared" ref="D217:P217" si="39">D199+D202+D211+D216</f>
        <v>1660</v>
      </c>
      <c r="E217" s="16">
        <f t="shared" si="39"/>
        <v>43.05</v>
      </c>
      <c r="F217" s="16">
        <f t="shared" si="39"/>
        <v>48.149999999999991</v>
      </c>
      <c r="G217" s="16">
        <f t="shared" si="39"/>
        <v>209.32000000000002</v>
      </c>
      <c r="H217" s="16">
        <f t="shared" si="39"/>
        <v>1479.4699999999998</v>
      </c>
      <c r="I217" s="63">
        <f t="shared" si="39"/>
        <v>266.52</v>
      </c>
      <c r="J217" s="63">
        <f t="shared" si="39"/>
        <v>191.88</v>
      </c>
      <c r="K217" s="63">
        <f t="shared" si="39"/>
        <v>663.1099999999999</v>
      </c>
      <c r="L217" s="63">
        <f t="shared" si="39"/>
        <v>12.3</v>
      </c>
      <c r="M217" s="63">
        <f t="shared" si="39"/>
        <v>0.65600000000000003</v>
      </c>
      <c r="N217" s="63">
        <f t="shared" si="39"/>
        <v>0.72599999999999998</v>
      </c>
      <c r="O217" s="63">
        <f t="shared" si="39"/>
        <v>18.907000000000004</v>
      </c>
      <c r="P217" s="63">
        <f t="shared" si="39"/>
        <v>15.862</v>
      </c>
      <c r="Q217" s="64"/>
      <c r="R217" s="64"/>
    </row>
    <row r="218" spans="2:18">
      <c r="I218" s="65"/>
      <c r="J218" s="65"/>
      <c r="K218" s="65"/>
      <c r="L218" s="65"/>
      <c r="M218" s="65"/>
      <c r="N218" s="65"/>
      <c r="O218" s="65"/>
      <c r="P218" s="65"/>
      <c r="Q218" s="65"/>
      <c r="R218" s="65"/>
    </row>
    <row r="219" spans="2:18" ht="15.75">
      <c r="B219" s="85" t="s">
        <v>133</v>
      </c>
      <c r="C219" s="86"/>
      <c r="D219" s="86"/>
      <c r="E219" s="86"/>
      <c r="F219" s="86"/>
      <c r="G219" s="86"/>
      <c r="H219" s="86"/>
      <c r="I219" s="10"/>
      <c r="J219" s="10"/>
      <c r="K219" s="10"/>
      <c r="L219" s="10"/>
      <c r="M219" s="10"/>
      <c r="N219" s="10"/>
      <c r="O219" s="10"/>
      <c r="P219" s="10"/>
      <c r="Q219" s="10"/>
      <c r="R219" s="10"/>
    </row>
    <row r="220" spans="2:18" ht="15.75">
      <c r="B220" s="87" t="s">
        <v>116</v>
      </c>
      <c r="C220" s="87"/>
      <c r="D220" s="57"/>
      <c r="E220" s="57"/>
      <c r="F220" s="57"/>
      <c r="G220" s="57"/>
      <c r="H220" s="57"/>
      <c r="I220" s="10"/>
      <c r="J220" s="10"/>
      <c r="K220" s="10"/>
      <c r="L220" s="10"/>
      <c r="M220" s="10"/>
      <c r="N220" s="10"/>
      <c r="O220" s="10"/>
      <c r="P220" s="10"/>
      <c r="Q220" s="10"/>
      <c r="R220" s="10"/>
    </row>
    <row r="221" spans="2:18" ht="15.75">
      <c r="B221" s="88" t="s">
        <v>21</v>
      </c>
      <c r="C221" s="89"/>
      <c r="D221" s="58"/>
      <c r="E221" s="58"/>
      <c r="F221" s="58"/>
      <c r="G221" s="58"/>
      <c r="H221" s="58"/>
      <c r="I221" s="10"/>
      <c r="J221" s="10"/>
      <c r="K221" s="10"/>
      <c r="L221" s="10"/>
      <c r="M221" s="10"/>
      <c r="N221" s="10"/>
      <c r="O221" s="10"/>
      <c r="P221" s="10"/>
      <c r="Q221" s="10"/>
      <c r="R221" s="10"/>
    </row>
    <row r="222" spans="2:18" ht="15.75">
      <c r="B222" s="5"/>
      <c r="C222" s="8" t="s">
        <v>2</v>
      </c>
      <c r="D222" s="6"/>
      <c r="E222" s="5"/>
      <c r="F222" s="5"/>
      <c r="G222" s="5"/>
      <c r="H222" s="24"/>
    </row>
    <row r="223" spans="2:18" ht="31.5">
      <c r="B223" s="47" t="s">
        <v>49</v>
      </c>
      <c r="C223" s="44" t="s">
        <v>192</v>
      </c>
      <c r="D223" s="19" t="s">
        <v>158</v>
      </c>
      <c r="E223" s="14">
        <v>4.33</v>
      </c>
      <c r="F223" s="14">
        <v>4.5999999999999996</v>
      </c>
      <c r="G223" s="14">
        <v>15.1</v>
      </c>
      <c r="H223" s="25">
        <v>119.2</v>
      </c>
      <c r="I223" s="12">
        <v>142.94</v>
      </c>
      <c r="J223" s="12">
        <v>20.76</v>
      </c>
      <c r="K223" s="12">
        <v>123.71</v>
      </c>
      <c r="L223" s="12">
        <v>0.23</v>
      </c>
      <c r="M223" s="12">
        <v>0.06</v>
      </c>
      <c r="N223" s="12">
        <v>0.18</v>
      </c>
      <c r="O223" s="12">
        <v>0.27</v>
      </c>
      <c r="P223" s="12">
        <v>0.81</v>
      </c>
      <c r="Q223" s="12">
        <v>101</v>
      </c>
      <c r="R223" s="12">
        <v>2010</v>
      </c>
    </row>
    <row r="224" spans="2:18" ht="31.5">
      <c r="B224" s="14">
        <v>4</v>
      </c>
      <c r="C224" s="14" t="s">
        <v>40</v>
      </c>
      <c r="D224" s="15" t="s">
        <v>140</v>
      </c>
      <c r="E224" s="14">
        <v>0.16</v>
      </c>
      <c r="F224" s="14">
        <v>7.26</v>
      </c>
      <c r="G224" s="14">
        <v>0.14000000000000001</v>
      </c>
      <c r="H224" s="25">
        <v>66</v>
      </c>
      <c r="I224" s="12">
        <v>2.4</v>
      </c>
      <c r="J224" s="12">
        <v>0</v>
      </c>
      <c r="K224" s="12">
        <v>3</v>
      </c>
      <c r="L224" s="12">
        <v>0.02</v>
      </c>
      <c r="M224" s="12">
        <v>0.01</v>
      </c>
      <c r="N224" s="12">
        <v>1.2E-2</v>
      </c>
      <c r="O224" s="12">
        <v>0.01</v>
      </c>
      <c r="P224" s="12">
        <v>0</v>
      </c>
      <c r="Q224" s="12">
        <v>6</v>
      </c>
      <c r="R224" s="12">
        <v>2010</v>
      </c>
    </row>
    <row r="225" spans="2:18" ht="15.75">
      <c r="B225" s="15" t="s">
        <v>48</v>
      </c>
      <c r="C225" s="32" t="s">
        <v>46</v>
      </c>
      <c r="D225" s="15" t="s">
        <v>142</v>
      </c>
      <c r="E225" s="14">
        <v>0.05</v>
      </c>
      <c r="F225" s="14">
        <v>0.01</v>
      </c>
      <c r="G225" s="14">
        <v>9.32</v>
      </c>
      <c r="H225" s="25">
        <v>37.299999999999997</v>
      </c>
      <c r="I225" s="12">
        <v>10.66</v>
      </c>
      <c r="J225" s="12">
        <v>1.2</v>
      </c>
      <c r="K225" s="12">
        <v>2.13</v>
      </c>
      <c r="L225" s="12">
        <v>0.25</v>
      </c>
      <c r="M225" s="12">
        <v>0</v>
      </c>
      <c r="N225" s="12">
        <v>0</v>
      </c>
      <c r="O225" s="12">
        <v>2.7E-2</v>
      </c>
      <c r="P225" s="12">
        <v>2.7E-2</v>
      </c>
      <c r="Q225" s="12">
        <v>411</v>
      </c>
      <c r="R225" s="12">
        <v>2010</v>
      </c>
    </row>
    <row r="226" spans="2:18" ht="15.75">
      <c r="B226" s="14"/>
      <c r="C226" s="13" t="s">
        <v>8</v>
      </c>
      <c r="D226" s="19" t="s">
        <v>128</v>
      </c>
      <c r="E226" s="14">
        <v>3.16</v>
      </c>
      <c r="F226" s="14">
        <v>0.4</v>
      </c>
      <c r="G226" s="14">
        <v>19.3</v>
      </c>
      <c r="H226" s="25">
        <v>93.28</v>
      </c>
      <c r="I226" s="12">
        <v>9.1999999999999993</v>
      </c>
      <c r="J226" s="12">
        <v>13.2</v>
      </c>
      <c r="K226" s="12">
        <v>34.799999999999997</v>
      </c>
      <c r="L226" s="12">
        <v>0.8</v>
      </c>
      <c r="M226" s="12">
        <v>6.4000000000000001E-2</v>
      </c>
      <c r="N226" s="12">
        <v>2.4E-2</v>
      </c>
      <c r="O226" s="12">
        <v>6.4</v>
      </c>
      <c r="P226" s="12">
        <v>0</v>
      </c>
      <c r="Q226" s="12">
        <v>1</v>
      </c>
    </row>
    <row r="227" spans="2:18" ht="15.75">
      <c r="B227" s="16"/>
      <c r="C227" s="18" t="s">
        <v>58</v>
      </c>
      <c r="D227" s="17" t="s">
        <v>143</v>
      </c>
      <c r="E227" s="16">
        <f>SUM(E223:E226)</f>
        <v>7.7</v>
      </c>
      <c r="F227" s="16">
        <f t="shared" ref="F227:P227" si="40">SUM(F223:F226)</f>
        <v>12.27</v>
      </c>
      <c r="G227" s="16">
        <f t="shared" si="40"/>
        <v>43.86</v>
      </c>
      <c r="H227" s="16">
        <f t="shared" si="40"/>
        <v>315.77999999999997</v>
      </c>
      <c r="I227" s="16">
        <f t="shared" si="40"/>
        <v>165.2</v>
      </c>
      <c r="J227" s="16">
        <f t="shared" si="40"/>
        <v>35.159999999999997</v>
      </c>
      <c r="K227" s="16">
        <f t="shared" si="40"/>
        <v>163.63999999999999</v>
      </c>
      <c r="L227" s="16">
        <f t="shared" si="40"/>
        <v>1.3</v>
      </c>
      <c r="M227" s="16">
        <f t="shared" si="40"/>
        <v>0.13400000000000001</v>
      </c>
      <c r="N227" s="16">
        <f t="shared" si="40"/>
        <v>0.216</v>
      </c>
      <c r="O227" s="16">
        <f t="shared" si="40"/>
        <v>6.7070000000000007</v>
      </c>
      <c r="P227" s="16">
        <f t="shared" si="40"/>
        <v>0.83700000000000008</v>
      </c>
      <c r="Q227" s="27"/>
      <c r="R227" s="27"/>
    </row>
    <row r="228" spans="2:18" ht="15.75">
      <c r="B228" s="5"/>
      <c r="C228" s="8" t="s">
        <v>45</v>
      </c>
      <c r="D228" s="6"/>
      <c r="E228" s="5"/>
      <c r="F228" s="5"/>
      <c r="G228" s="5"/>
      <c r="H228" s="24"/>
    </row>
    <row r="229" spans="2:18" ht="15.75">
      <c r="B229" s="15" t="s">
        <v>48</v>
      </c>
      <c r="C229" s="14" t="s">
        <v>88</v>
      </c>
      <c r="D229" s="15" t="s">
        <v>4</v>
      </c>
      <c r="E229" s="14">
        <v>0.75</v>
      </c>
      <c r="F229" s="14">
        <v>0</v>
      </c>
      <c r="G229" s="14">
        <v>15.15</v>
      </c>
      <c r="H229" s="25">
        <v>64</v>
      </c>
      <c r="I229" s="12">
        <v>10.5</v>
      </c>
      <c r="J229" s="12">
        <v>6</v>
      </c>
      <c r="K229" s="12">
        <v>10.5</v>
      </c>
      <c r="L229" s="12">
        <v>2.1</v>
      </c>
      <c r="M229" s="12">
        <v>0.02</v>
      </c>
      <c r="N229" s="12">
        <v>0.02</v>
      </c>
      <c r="O229" s="12">
        <v>0.15</v>
      </c>
      <c r="P229" s="12">
        <v>3</v>
      </c>
      <c r="Q229" s="12">
        <v>418</v>
      </c>
      <c r="R229" s="12">
        <v>2010</v>
      </c>
    </row>
    <row r="230" spans="2:18" ht="15.75">
      <c r="B230" s="15"/>
      <c r="C230" s="8" t="s">
        <v>59</v>
      </c>
      <c r="D230" s="23" t="s">
        <v>81</v>
      </c>
      <c r="E230" s="18">
        <f t="shared" ref="E230:P230" si="41">SUM(E229:E229)</f>
        <v>0.75</v>
      </c>
      <c r="F230" s="18">
        <f t="shared" si="41"/>
        <v>0</v>
      </c>
      <c r="G230" s="18">
        <f t="shared" si="41"/>
        <v>15.15</v>
      </c>
      <c r="H230" s="18">
        <f t="shared" si="41"/>
        <v>64</v>
      </c>
      <c r="I230" s="18">
        <f t="shared" si="41"/>
        <v>10.5</v>
      </c>
      <c r="J230" s="18">
        <f t="shared" si="41"/>
        <v>6</v>
      </c>
      <c r="K230" s="18">
        <f t="shared" si="41"/>
        <v>10.5</v>
      </c>
      <c r="L230" s="18">
        <f t="shared" si="41"/>
        <v>2.1</v>
      </c>
      <c r="M230" s="18">
        <f t="shared" si="41"/>
        <v>0.02</v>
      </c>
      <c r="N230" s="18">
        <f t="shared" si="41"/>
        <v>0.02</v>
      </c>
      <c r="O230" s="18">
        <f t="shared" si="41"/>
        <v>0.15</v>
      </c>
      <c r="P230" s="18">
        <f t="shared" si="41"/>
        <v>3</v>
      </c>
    </row>
    <row r="231" spans="2:18" ht="15.75">
      <c r="B231" s="5"/>
      <c r="C231" s="8" t="s">
        <v>53</v>
      </c>
      <c r="D231" s="6"/>
      <c r="E231" s="5"/>
      <c r="F231" s="5"/>
      <c r="G231" s="5"/>
      <c r="H231" s="24"/>
    </row>
    <row r="232" spans="2:18" ht="31.5">
      <c r="B232" s="15"/>
      <c r="C232" s="13" t="s">
        <v>110</v>
      </c>
      <c r="D232" s="15" t="s">
        <v>20</v>
      </c>
      <c r="E232" s="14">
        <v>0.44</v>
      </c>
      <c r="F232" s="14">
        <v>0</v>
      </c>
      <c r="G232" s="14">
        <v>1.46</v>
      </c>
      <c r="H232" s="25">
        <v>6.94</v>
      </c>
      <c r="I232" s="12">
        <v>18.68</v>
      </c>
      <c r="J232" s="12">
        <v>11.4</v>
      </c>
      <c r="K232" s="12">
        <v>34.299999999999997</v>
      </c>
      <c r="L232" s="12">
        <v>1.48</v>
      </c>
      <c r="M232" s="12">
        <v>0</v>
      </c>
      <c r="N232" s="12">
        <v>0</v>
      </c>
      <c r="O232" s="12">
        <v>1.92</v>
      </c>
      <c r="P232" s="12">
        <v>8.14</v>
      </c>
    </row>
    <row r="233" spans="2:18" ht="15.75">
      <c r="B233" s="15" t="s">
        <v>49</v>
      </c>
      <c r="C233" s="32" t="s">
        <v>134</v>
      </c>
      <c r="D233" s="15" t="s">
        <v>5</v>
      </c>
      <c r="E233" s="14">
        <v>2.83</v>
      </c>
      <c r="F233" s="14">
        <v>4.08</v>
      </c>
      <c r="G233" s="14">
        <v>11.63</v>
      </c>
      <c r="H233" s="25">
        <v>94.6</v>
      </c>
      <c r="I233" s="12">
        <v>40.200000000000003</v>
      </c>
      <c r="J233" s="12">
        <v>27.6</v>
      </c>
      <c r="K233" s="12">
        <v>78.34</v>
      </c>
      <c r="L233" s="12">
        <v>1.36</v>
      </c>
      <c r="M233" s="12">
        <v>0.08</v>
      </c>
      <c r="N233" s="12">
        <v>0.04</v>
      </c>
      <c r="O233" s="12">
        <v>0.56000000000000005</v>
      </c>
      <c r="P233" s="12">
        <v>5.03</v>
      </c>
      <c r="Q233" s="12">
        <v>69</v>
      </c>
      <c r="R233" s="12">
        <v>2010</v>
      </c>
    </row>
    <row r="234" spans="2:18" ht="20.25" customHeight="1">
      <c r="B234" s="15" t="s">
        <v>51</v>
      </c>
      <c r="C234" s="32" t="s">
        <v>101</v>
      </c>
      <c r="D234" s="15" t="s">
        <v>144</v>
      </c>
      <c r="E234" s="14">
        <v>10.48</v>
      </c>
      <c r="F234" s="14">
        <v>3.13</v>
      </c>
      <c r="G234" s="14">
        <v>6.81</v>
      </c>
      <c r="H234" s="25">
        <v>96.83</v>
      </c>
      <c r="I234" s="12">
        <v>34.18</v>
      </c>
      <c r="J234" s="12">
        <v>24.85</v>
      </c>
      <c r="K234" s="12">
        <v>143.27000000000001</v>
      </c>
      <c r="L234" s="12">
        <v>0.74</v>
      </c>
      <c r="M234" s="12">
        <v>7.0000000000000007E-2</v>
      </c>
      <c r="N234" s="12">
        <v>0.06</v>
      </c>
      <c r="O234" s="12">
        <v>1.45</v>
      </c>
      <c r="P234" s="12">
        <v>2.14</v>
      </c>
      <c r="Q234" s="12">
        <v>274</v>
      </c>
      <c r="R234" s="12">
        <v>2010</v>
      </c>
    </row>
    <row r="235" spans="2:18" ht="15.75">
      <c r="B235" s="15" t="s">
        <v>62</v>
      </c>
      <c r="C235" s="32" t="s">
        <v>179</v>
      </c>
      <c r="D235" s="15" t="s">
        <v>157</v>
      </c>
      <c r="E235" s="14">
        <v>7.08</v>
      </c>
      <c r="F235" s="14">
        <v>4.0599999999999996</v>
      </c>
      <c r="G235" s="14">
        <v>31.84</v>
      </c>
      <c r="H235" s="25">
        <v>192</v>
      </c>
      <c r="I235" s="12">
        <v>12.54</v>
      </c>
      <c r="J235" s="12">
        <v>112.02</v>
      </c>
      <c r="K235" s="12">
        <v>167.76</v>
      </c>
      <c r="L235" s="12">
        <v>3.84</v>
      </c>
      <c r="M235" s="12">
        <v>0.2</v>
      </c>
      <c r="N235" s="12">
        <v>0.09</v>
      </c>
      <c r="O235" s="12">
        <v>2.1800000000000002</v>
      </c>
      <c r="P235" s="12">
        <v>0</v>
      </c>
      <c r="Q235" s="12">
        <v>179</v>
      </c>
      <c r="R235" s="12">
        <v>2010</v>
      </c>
    </row>
    <row r="236" spans="2:18" ht="31.5">
      <c r="B236" s="15" t="s">
        <v>48</v>
      </c>
      <c r="C236" s="32" t="s">
        <v>73</v>
      </c>
      <c r="D236" s="15" t="s">
        <v>5</v>
      </c>
      <c r="E236" s="9">
        <v>0.16</v>
      </c>
      <c r="F236" s="9">
        <v>0.16</v>
      </c>
      <c r="G236" s="9">
        <v>23.96</v>
      </c>
      <c r="H236" s="26">
        <v>97.6</v>
      </c>
      <c r="I236" s="41">
        <v>14.48</v>
      </c>
      <c r="J236" s="41">
        <v>3.6</v>
      </c>
      <c r="K236" s="41">
        <v>4.4000000000000004</v>
      </c>
      <c r="L236" s="41">
        <v>0.95</v>
      </c>
      <c r="M236" s="41">
        <v>0.01</v>
      </c>
      <c r="N236" s="41">
        <v>0.01</v>
      </c>
      <c r="O236" s="41">
        <v>0.09</v>
      </c>
      <c r="P236" s="41">
        <v>1.72</v>
      </c>
      <c r="Q236" s="12">
        <v>390</v>
      </c>
      <c r="R236" s="12">
        <v>2011</v>
      </c>
    </row>
    <row r="237" spans="2:18" ht="15.75">
      <c r="B237" s="14"/>
      <c r="C237" s="13" t="s">
        <v>8</v>
      </c>
      <c r="D237" s="19" t="s">
        <v>128</v>
      </c>
      <c r="E237" s="14">
        <v>3.16</v>
      </c>
      <c r="F237" s="14">
        <v>0.4</v>
      </c>
      <c r="G237" s="14">
        <v>19.3</v>
      </c>
      <c r="H237" s="25">
        <v>93.28</v>
      </c>
      <c r="I237" s="12">
        <v>9.1999999999999993</v>
      </c>
      <c r="J237" s="12">
        <v>13.2</v>
      </c>
      <c r="K237" s="12">
        <v>34.799999999999997</v>
      </c>
      <c r="L237" s="12">
        <v>0.8</v>
      </c>
      <c r="M237" s="12">
        <v>6.4000000000000001E-2</v>
      </c>
      <c r="N237" s="12">
        <v>2.4E-2</v>
      </c>
      <c r="O237" s="12">
        <v>6.4</v>
      </c>
      <c r="P237" s="12">
        <v>0</v>
      </c>
      <c r="Q237" s="12">
        <v>1</v>
      </c>
    </row>
    <row r="238" spans="2:18" ht="15.75">
      <c r="B238" s="14"/>
      <c r="C238" s="14" t="s">
        <v>6</v>
      </c>
      <c r="D238" s="15" t="s">
        <v>9</v>
      </c>
      <c r="E238" s="30">
        <v>1.98</v>
      </c>
      <c r="F238" s="30">
        <v>0.4</v>
      </c>
      <c r="G238" s="30">
        <v>0.36</v>
      </c>
      <c r="H238" s="31">
        <v>52.2</v>
      </c>
      <c r="I238" s="42">
        <v>10.5</v>
      </c>
      <c r="J238" s="42">
        <v>14.1</v>
      </c>
      <c r="K238" s="42">
        <v>47.4</v>
      </c>
      <c r="L238" s="42">
        <v>1.17</v>
      </c>
      <c r="M238" s="42">
        <v>0.05</v>
      </c>
      <c r="N238" s="42">
        <v>0.02</v>
      </c>
      <c r="O238" s="42">
        <v>0.21</v>
      </c>
      <c r="P238" s="42">
        <v>0</v>
      </c>
      <c r="Q238" s="41">
        <v>1</v>
      </c>
      <c r="R238" s="41">
        <v>2016</v>
      </c>
    </row>
    <row r="239" spans="2:18" ht="15.75">
      <c r="B239" s="14"/>
      <c r="C239" s="18" t="s">
        <v>60</v>
      </c>
      <c r="D239" s="23" t="s">
        <v>146</v>
      </c>
      <c r="E239" s="18">
        <f>SUM(E232:E238)</f>
        <v>26.13</v>
      </c>
      <c r="F239" s="18">
        <f>SUM(F232:F238)</f>
        <v>12.23</v>
      </c>
      <c r="G239" s="18">
        <f t="shared" ref="G239:P239" si="42">SUM(G232:G238)</f>
        <v>95.359999999999985</v>
      </c>
      <c r="H239" s="18">
        <f t="shared" si="42"/>
        <v>633.45000000000005</v>
      </c>
      <c r="I239" s="18">
        <f t="shared" si="42"/>
        <v>139.78</v>
      </c>
      <c r="J239" s="18">
        <f t="shared" si="42"/>
        <v>206.76999999999998</v>
      </c>
      <c r="K239" s="18">
        <f t="shared" si="42"/>
        <v>510.27</v>
      </c>
      <c r="L239" s="18">
        <f t="shared" si="42"/>
        <v>10.34</v>
      </c>
      <c r="M239" s="18">
        <f t="shared" si="42"/>
        <v>0.47400000000000003</v>
      </c>
      <c r="N239" s="18">
        <f t="shared" si="42"/>
        <v>0.24399999999999999</v>
      </c>
      <c r="O239" s="18">
        <f t="shared" si="42"/>
        <v>12.81</v>
      </c>
      <c r="P239" s="18">
        <f t="shared" si="42"/>
        <v>17.03</v>
      </c>
    </row>
    <row r="240" spans="2:18" ht="15.75">
      <c r="B240" s="14"/>
      <c r="C240" s="18" t="s">
        <v>54</v>
      </c>
      <c r="D240" s="19"/>
      <c r="E240" s="14"/>
      <c r="F240" s="18"/>
      <c r="G240" s="18"/>
      <c r="H240" s="43"/>
      <c r="I240" s="18"/>
      <c r="J240" s="18"/>
      <c r="K240" s="18"/>
      <c r="L240" s="18"/>
      <c r="M240" s="18"/>
      <c r="N240" s="18"/>
      <c r="O240" s="18"/>
      <c r="P240" s="18"/>
    </row>
    <row r="241" spans="2:18" ht="31.5">
      <c r="B241" s="15" t="s">
        <v>56</v>
      </c>
      <c r="C241" s="44" t="s">
        <v>135</v>
      </c>
      <c r="D241" s="15" t="s">
        <v>120</v>
      </c>
      <c r="E241" s="32">
        <v>4.5599999999999996</v>
      </c>
      <c r="F241" s="14">
        <v>4.0599999999999996</v>
      </c>
      <c r="G241" s="14">
        <v>28.06</v>
      </c>
      <c r="H241" s="25">
        <v>167</v>
      </c>
      <c r="I241" s="12">
        <v>51</v>
      </c>
      <c r="J241" s="12">
        <v>19.8</v>
      </c>
      <c r="K241" s="12">
        <v>71.7</v>
      </c>
      <c r="L241" s="12">
        <v>0.8</v>
      </c>
      <c r="M241" s="12">
        <v>0.09</v>
      </c>
      <c r="N241" s="12">
        <v>0.08</v>
      </c>
      <c r="O241" s="12">
        <v>0.76</v>
      </c>
      <c r="P241" s="12">
        <v>0.28000000000000003</v>
      </c>
      <c r="Q241" s="12">
        <v>337</v>
      </c>
      <c r="R241" s="12">
        <v>2010</v>
      </c>
    </row>
    <row r="242" spans="2:18" ht="31.5">
      <c r="B242" s="15" t="s">
        <v>48</v>
      </c>
      <c r="C242" s="32" t="s">
        <v>79</v>
      </c>
      <c r="D242" s="15" t="s">
        <v>186</v>
      </c>
      <c r="E242" s="14">
        <v>3.53</v>
      </c>
      <c r="F242" s="14">
        <v>3.11</v>
      </c>
      <c r="G242" s="14">
        <v>15.08</v>
      </c>
      <c r="H242" s="25">
        <v>102.67</v>
      </c>
      <c r="I242" s="12">
        <v>149.30000000000001</v>
      </c>
      <c r="J242" s="12">
        <v>18</v>
      </c>
      <c r="K242" s="12">
        <v>110.13</v>
      </c>
      <c r="L242" s="12">
        <v>0.37</v>
      </c>
      <c r="M242" s="12">
        <v>0.05</v>
      </c>
      <c r="N242" s="12">
        <v>0.19</v>
      </c>
      <c r="O242" s="12">
        <v>0.15</v>
      </c>
      <c r="P242" s="12">
        <v>1.59</v>
      </c>
      <c r="Q242" s="12">
        <v>413</v>
      </c>
      <c r="R242" s="12">
        <v>2010</v>
      </c>
    </row>
    <row r="243" spans="2:18" ht="15.75">
      <c r="B243" s="15"/>
      <c r="C243" s="18" t="s">
        <v>61</v>
      </c>
      <c r="D243" s="23" t="s">
        <v>129</v>
      </c>
      <c r="E243" s="18">
        <f t="shared" ref="E243:P243" si="43">SUM(E241:E242)</f>
        <v>8.09</v>
      </c>
      <c r="F243" s="18">
        <f t="shared" si="43"/>
        <v>7.17</v>
      </c>
      <c r="G243" s="18">
        <f t="shared" si="43"/>
        <v>43.14</v>
      </c>
      <c r="H243" s="18">
        <f t="shared" si="43"/>
        <v>269.67</v>
      </c>
      <c r="I243" s="18">
        <f t="shared" si="43"/>
        <v>200.3</v>
      </c>
      <c r="J243" s="18">
        <f t="shared" si="43"/>
        <v>37.799999999999997</v>
      </c>
      <c r="K243" s="18">
        <f t="shared" si="43"/>
        <v>181.82999999999998</v>
      </c>
      <c r="L243" s="18">
        <f t="shared" si="43"/>
        <v>1.17</v>
      </c>
      <c r="M243" s="18">
        <f t="shared" si="43"/>
        <v>0.14000000000000001</v>
      </c>
      <c r="N243" s="18">
        <f t="shared" si="43"/>
        <v>0.27</v>
      </c>
      <c r="O243" s="18">
        <f t="shared" si="43"/>
        <v>0.91</v>
      </c>
      <c r="P243" s="18">
        <f t="shared" si="43"/>
        <v>1.87</v>
      </c>
    </row>
    <row r="244" spans="2:18" ht="15.75">
      <c r="B244" s="16"/>
      <c r="C244" s="18" t="s">
        <v>64</v>
      </c>
      <c r="D244" s="17">
        <f t="shared" ref="D244:P244" si="44">D227+D230+D239+D243</f>
        <v>1580</v>
      </c>
      <c r="E244" s="16">
        <f t="shared" si="44"/>
        <v>42.67</v>
      </c>
      <c r="F244" s="16">
        <f t="shared" si="44"/>
        <v>31.67</v>
      </c>
      <c r="G244" s="16">
        <f t="shared" si="44"/>
        <v>197.51</v>
      </c>
      <c r="H244" s="16">
        <f t="shared" si="44"/>
        <v>1282.9000000000001</v>
      </c>
      <c r="I244" s="63">
        <f t="shared" si="44"/>
        <v>515.78</v>
      </c>
      <c r="J244" s="63">
        <f t="shared" si="44"/>
        <v>285.72999999999996</v>
      </c>
      <c r="K244" s="63">
        <f t="shared" si="44"/>
        <v>866.24</v>
      </c>
      <c r="L244" s="63">
        <f t="shared" si="44"/>
        <v>14.91</v>
      </c>
      <c r="M244" s="63">
        <f t="shared" si="44"/>
        <v>0.76800000000000002</v>
      </c>
      <c r="N244" s="63">
        <f t="shared" si="44"/>
        <v>0.75</v>
      </c>
      <c r="O244" s="63">
        <f t="shared" si="44"/>
        <v>20.577000000000002</v>
      </c>
      <c r="P244" s="63">
        <f t="shared" si="44"/>
        <v>22.737000000000002</v>
      </c>
      <c r="Q244" s="64"/>
      <c r="R244" s="64"/>
    </row>
    <row r="245" spans="2:18">
      <c r="I245" s="65"/>
      <c r="J245" s="65"/>
      <c r="K245" s="65"/>
      <c r="L245" s="65"/>
      <c r="M245" s="65"/>
      <c r="N245" s="65"/>
      <c r="O245" s="65"/>
      <c r="P245" s="65"/>
      <c r="Q245" s="65"/>
      <c r="R245" s="65"/>
    </row>
    <row r="246" spans="2:18" ht="15.75">
      <c r="B246" s="85" t="s">
        <v>136</v>
      </c>
      <c r="C246" s="86"/>
      <c r="D246" s="86"/>
      <c r="E246" s="86"/>
      <c r="F246" s="86"/>
      <c r="G246" s="86"/>
      <c r="H246" s="86"/>
      <c r="I246" s="10"/>
      <c r="J246" s="10"/>
      <c r="K246" s="10"/>
      <c r="L246" s="10"/>
      <c r="M246" s="10"/>
      <c r="N246" s="10"/>
      <c r="O246" s="10"/>
      <c r="P246" s="10"/>
      <c r="Q246" s="10"/>
      <c r="R246" s="10"/>
    </row>
    <row r="247" spans="2:18" ht="15.75">
      <c r="B247" s="87" t="s">
        <v>116</v>
      </c>
      <c r="C247" s="87"/>
      <c r="D247" s="57"/>
      <c r="E247" s="57"/>
      <c r="F247" s="57"/>
      <c r="G247" s="57"/>
      <c r="H247" s="57"/>
      <c r="I247" s="10"/>
      <c r="J247" s="10"/>
      <c r="K247" s="10"/>
      <c r="L247" s="10"/>
      <c r="M247" s="10"/>
      <c r="N247" s="10"/>
      <c r="O247" s="10"/>
      <c r="P247" s="10"/>
      <c r="Q247" s="10"/>
      <c r="R247" s="10"/>
    </row>
    <row r="248" spans="2:18" ht="15.75">
      <c r="B248" s="88" t="s">
        <v>21</v>
      </c>
      <c r="C248" s="89"/>
      <c r="D248" s="58"/>
      <c r="E248" s="58"/>
      <c r="F248" s="58"/>
      <c r="G248" s="58"/>
      <c r="H248" s="58"/>
      <c r="I248" s="10"/>
      <c r="J248" s="10"/>
      <c r="K248" s="10"/>
      <c r="L248" s="10"/>
      <c r="M248" s="10"/>
      <c r="N248" s="10"/>
      <c r="O248" s="10"/>
      <c r="P248" s="10"/>
      <c r="Q248" s="10"/>
      <c r="R248" s="10"/>
    </row>
    <row r="249" spans="2:18" ht="15.75">
      <c r="B249" s="5"/>
      <c r="C249" s="59" t="s">
        <v>2</v>
      </c>
      <c r="D249" s="6"/>
      <c r="E249" s="5"/>
      <c r="F249" s="5"/>
      <c r="G249" s="5"/>
      <c r="H249" s="24"/>
    </row>
    <row r="250" spans="2:18" ht="31.5">
      <c r="B250" s="15" t="s">
        <v>49</v>
      </c>
      <c r="C250" s="44" t="s">
        <v>162</v>
      </c>
      <c r="D250" s="19" t="s">
        <v>158</v>
      </c>
      <c r="E250" s="14">
        <v>4.5</v>
      </c>
      <c r="F250" s="14">
        <v>4.5999999999999996</v>
      </c>
      <c r="G250" s="14">
        <v>14.86</v>
      </c>
      <c r="H250" s="25">
        <v>118.62</v>
      </c>
      <c r="I250" s="12">
        <v>145.51</v>
      </c>
      <c r="J250" s="12">
        <v>26</v>
      </c>
      <c r="K250" s="12">
        <v>139.1</v>
      </c>
      <c r="L250" s="12">
        <v>0.49</v>
      </c>
      <c r="M250" s="12">
        <v>0.08</v>
      </c>
      <c r="N250" s="12">
        <v>0.18</v>
      </c>
      <c r="O250" s="12">
        <v>0.31</v>
      </c>
      <c r="P250" s="12">
        <v>0.82</v>
      </c>
      <c r="Q250" s="12">
        <v>101</v>
      </c>
      <c r="R250" s="12">
        <v>2010</v>
      </c>
    </row>
    <row r="251" spans="2:18" ht="15.75">
      <c r="B251" s="14">
        <v>4</v>
      </c>
      <c r="C251" s="14" t="s">
        <v>24</v>
      </c>
      <c r="D251" s="15" t="s">
        <v>140</v>
      </c>
      <c r="E251" s="14">
        <v>2.3199999999999998</v>
      </c>
      <c r="F251" s="14">
        <v>2.96</v>
      </c>
      <c r="G251" s="14">
        <v>0</v>
      </c>
      <c r="H251" s="25">
        <v>36</v>
      </c>
      <c r="I251" s="12">
        <v>88</v>
      </c>
      <c r="J251" s="12">
        <v>3.5</v>
      </c>
      <c r="K251" s="12">
        <v>50</v>
      </c>
      <c r="L251" s="12">
        <v>1</v>
      </c>
      <c r="M251" s="12">
        <v>0</v>
      </c>
      <c r="N251" s="12">
        <v>0.03</v>
      </c>
      <c r="O251" s="12">
        <v>0.02</v>
      </c>
      <c r="P251" s="12">
        <v>7.0000000000000007E-2</v>
      </c>
      <c r="Q251" s="12">
        <v>7</v>
      </c>
      <c r="R251" s="12">
        <v>2010</v>
      </c>
    </row>
    <row r="252" spans="2:18" ht="15.75">
      <c r="B252" s="15" t="s">
        <v>48</v>
      </c>
      <c r="C252" s="32" t="s">
        <v>42</v>
      </c>
      <c r="D252" s="15" t="s">
        <v>141</v>
      </c>
      <c r="E252" s="14">
        <v>0.09</v>
      </c>
      <c r="F252" s="14">
        <v>0.01</v>
      </c>
      <c r="G252" s="14">
        <v>9.5</v>
      </c>
      <c r="H252" s="25">
        <v>38.700000000000003</v>
      </c>
      <c r="I252" s="12">
        <v>12.53</v>
      </c>
      <c r="J252" s="12">
        <v>1.73</v>
      </c>
      <c r="K252" s="12">
        <v>3.2</v>
      </c>
      <c r="L252" s="12">
        <v>0.28000000000000003</v>
      </c>
      <c r="M252" s="12">
        <v>0</v>
      </c>
      <c r="N252" s="12">
        <v>0</v>
      </c>
      <c r="O252" s="12">
        <v>0.03</v>
      </c>
      <c r="P252" s="12">
        <v>0.01</v>
      </c>
      <c r="Q252" s="12">
        <v>412</v>
      </c>
      <c r="R252" s="12">
        <v>2010</v>
      </c>
    </row>
    <row r="253" spans="2:18" ht="15.75">
      <c r="B253" s="14"/>
      <c r="C253" s="13" t="s">
        <v>8</v>
      </c>
      <c r="D253" s="19" t="s">
        <v>128</v>
      </c>
      <c r="E253" s="14">
        <v>3.16</v>
      </c>
      <c r="F253" s="14">
        <v>0.4</v>
      </c>
      <c r="G253" s="14">
        <v>19.3</v>
      </c>
      <c r="H253" s="25">
        <v>93.28</v>
      </c>
      <c r="I253" s="12">
        <v>9.1999999999999993</v>
      </c>
      <c r="J253" s="12">
        <v>13.2</v>
      </c>
      <c r="K253" s="12">
        <v>34.799999999999997</v>
      </c>
      <c r="L253" s="12">
        <v>0.8</v>
      </c>
      <c r="M253" s="12">
        <v>6.4000000000000001E-2</v>
      </c>
      <c r="N253" s="12">
        <v>2.4E-2</v>
      </c>
      <c r="O253" s="12">
        <v>6.4</v>
      </c>
      <c r="P253" s="12">
        <v>0</v>
      </c>
      <c r="Q253" s="12">
        <v>1</v>
      </c>
    </row>
    <row r="254" spans="2:18" ht="15.75">
      <c r="B254" s="16"/>
      <c r="C254" s="18" t="s">
        <v>58</v>
      </c>
      <c r="D254" s="17" t="s">
        <v>143</v>
      </c>
      <c r="E254" s="16">
        <f>SUM(E250:E253)</f>
        <v>10.07</v>
      </c>
      <c r="F254" s="16">
        <f t="shared" ref="F254:P254" si="45">SUM(F250:F253)</f>
        <v>7.97</v>
      </c>
      <c r="G254" s="16">
        <f t="shared" si="45"/>
        <v>43.66</v>
      </c>
      <c r="H254" s="16">
        <f t="shared" si="45"/>
        <v>286.60000000000002</v>
      </c>
      <c r="I254" s="16">
        <f t="shared" si="45"/>
        <v>255.23999999999998</v>
      </c>
      <c r="J254" s="16">
        <f t="shared" si="45"/>
        <v>44.43</v>
      </c>
      <c r="K254" s="16">
        <f t="shared" si="45"/>
        <v>227.09999999999997</v>
      </c>
      <c r="L254" s="16">
        <f t="shared" si="45"/>
        <v>2.5700000000000003</v>
      </c>
      <c r="M254" s="16">
        <f t="shared" si="45"/>
        <v>0.14400000000000002</v>
      </c>
      <c r="N254" s="16">
        <f t="shared" si="45"/>
        <v>0.23399999999999999</v>
      </c>
      <c r="O254" s="16">
        <f t="shared" si="45"/>
        <v>6.7600000000000007</v>
      </c>
      <c r="P254" s="16">
        <f t="shared" si="45"/>
        <v>0.89999999999999991</v>
      </c>
      <c r="Q254" s="27"/>
      <c r="R254" s="27"/>
    </row>
    <row r="255" spans="2:18" ht="15.75">
      <c r="B255" s="5"/>
      <c r="C255" s="8" t="s">
        <v>45</v>
      </c>
      <c r="D255" s="6"/>
      <c r="E255" s="5"/>
      <c r="F255" s="5"/>
      <c r="G255" s="5"/>
      <c r="H255" s="24"/>
    </row>
    <row r="256" spans="2:18" ht="15.75">
      <c r="B256" s="15" t="s">
        <v>48</v>
      </c>
      <c r="C256" s="14" t="s">
        <v>88</v>
      </c>
      <c r="D256" s="15" t="s">
        <v>4</v>
      </c>
      <c r="E256" s="14">
        <v>0.75</v>
      </c>
      <c r="F256" s="14">
        <v>0</v>
      </c>
      <c r="G256" s="14">
        <v>15.15</v>
      </c>
      <c r="H256" s="25">
        <v>64</v>
      </c>
      <c r="I256" s="12">
        <v>10.5</v>
      </c>
      <c r="J256" s="12">
        <v>6</v>
      </c>
      <c r="K256" s="12">
        <v>10.5</v>
      </c>
      <c r="L256" s="12">
        <v>2.1</v>
      </c>
      <c r="M256" s="12">
        <v>0.02</v>
      </c>
      <c r="N256" s="12">
        <v>0.02</v>
      </c>
      <c r="O256" s="12">
        <v>0.15</v>
      </c>
      <c r="P256" s="12">
        <v>3</v>
      </c>
      <c r="Q256" s="12">
        <v>418</v>
      </c>
      <c r="R256" s="12">
        <v>2010</v>
      </c>
    </row>
    <row r="257" spans="2:18" ht="15.75">
      <c r="B257" s="15"/>
      <c r="C257" s="8" t="s">
        <v>59</v>
      </c>
      <c r="D257" s="23" t="s">
        <v>81</v>
      </c>
      <c r="E257" s="18">
        <f>E256</f>
        <v>0.75</v>
      </c>
      <c r="F257" s="18">
        <f t="shared" ref="F257:P257" si="46">F256</f>
        <v>0</v>
      </c>
      <c r="G257" s="18">
        <f t="shared" si="46"/>
        <v>15.15</v>
      </c>
      <c r="H257" s="18">
        <f t="shared" si="46"/>
        <v>64</v>
      </c>
      <c r="I257" s="18">
        <f t="shared" si="46"/>
        <v>10.5</v>
      </c>
      <c r="J257" s="18">
        <f t="shared" si="46"/>
        <v>6</v>
      </c>
      <c r="K257" s="18">
        <f t="shared" si="46"/>
        <v>10.5</v>
      </c>
      <c r="L257" s="18">
        <f t="shared" si="46"/>
        <v>2.1</v>
      </c>
      <c r="M257" s="18">
        <f t="shared" si="46"/>
        <v>0.02</v>
      </c>
      <c r="N257" s="18">
        <f t="shared" si="46"/>
        <v>0.02</v>
      </c>
      <c r="O257" s="18">
        <f t="shared" si="46"/>
        <v>0.15</v>
      </c>
      <c r="P257" s="18">
        <f t="shared" si="46"/>
        <v>3</v>
      </c>
    </row>
    <row r="258" spans="2:18" ht="15.75">
      <c r="B258" s="5"/>
      <c r="C258" s="8" t="s">
        <v>53</v>
      </c>
      <c r="D258" s="6"/>
      <c r="E258" s="5"/>
      <c r="F258" s="5"/>
      <c r="G258" s="5"/>
      <c r="H258" s="24"/>
    </row>
    <row r="259" spans="2:18" ht="15.75">
      <c r="B259" s="15"/>
      <c r="C259" s="38" t="s">
        <v>19</v>
      </c>
      <c r="D259" s="15" t="s">
        <v>20</v>
      </c>
      <c r="E259" s="14">
        <v>0.44</v>
      </c>
      <c r="F259" s="14">
        <v>0</v>
      </c>
      <c r="G259" s="14">
        <v>1.46</v>
      </c>
      <c r="H259" s="25">
        <v>6.93</v>
      </c>
      <c r="I259" s="12">
        <v>18.68</v>
      </c>
      <c r="J259" s="12">
        <v>11.4</v>
      </c>
      <c r="K259" s="12">
        <v>34.299999999999997</v>
      </c>
      <c r="L259" s="12">
        <v>1.5</v>
      </c>
      <c r="M259" s="12">
        <v>0</v>
      </c>
      <c r="N259" s="12">
        <v>0</v>
      </c>
      <c r="O259" s="12">
        <v>1.92</v>
      </c>
      <c r="P259" s="12">
        <v>8.14</v>
      </c>
    </row>
    <row r="260" spans="2:18" ht="15.75">
      <c r="B260" s="15" t="s">
        <v>49</v>
      </c>
      <c r="C260" s="32" t="s">
        <v>137</v>
      </c>
      <c r="D260" s="15" t="s">
        <v>5</v>
      </c>
      <c r="E260" s="14">
        <v>1.77</v>
      </c>
      <c r="F260" s="14">
        <v>4.05</v>
      </c>
      <c r="G260" s="14">
        <v>6.35</v>
      </c>
      <c r="H260" s="25">
        <v>81.8</v>
      </c>
      <c r="I260" s="12">
        <v>15.76</v>
      </c>
      <c r="J260" s="12">
        <v>8.36</v>
      </c>
      <c r="K260" s="12">
        <v>23.44</v>
      </c>
      <c r="L260" s="12">
        <v>0.47</v>
      </c>
      <c r="M260" s="12">
        <v>0.04</v>
      </c>
      <c r="N260" s="12">
        <v>1.2E-2</v>
      </c>
      <c r="O260" s="12">
        <v>0.33</v>
      </c>
      <c r="P260" s="12">
        <v>0.4</v>
      </c>
      <c r="Q260" s="12">
        <v>94</v>
      </c>
      <c r="R260" s="12">
        <v>2010</v>
      </c>
    </row>
    <row r="261" spans="2:18" ht="31.5">
      <c r="B261" s="15" t="s">
        <v>138</v>
      </c>
      <c r="C261" s="32" t="s">
        <v>139</v>
      </c>
      <c r="D261" s="15" t="s">
        <v>163</v>
      </c>
      <c r="E261" s="73">
        <v>20.3</v>
      </c>
      <c r="F261" s="14">
        <v>17</v>
      </c>
      <c r="G261" s="14">
        <v>35.69</v>
      </c>
      <c r="H261" s="25">
        <v>377</v>
      </c>
      <c r="I261" s="12">
        <v>45.1</v>
      </c>
      <c r="J261" s="12">
        <v>47.5</v>
      </c>
      <c r="K261" s="12">
        <v>199.3</v>
      </c>
      <c r="L261" s="12">
        <v>2.19</v>
      </c>
      <c r="M261" s="12">
        <v>0.06</v>
      </c>
      <c r="N261" s="12">
        <v>0.12</v>
      </c>
      <c r="O261" s="12">
        <v>4.0599999999999996</v>
      </c>
      <c r="P261" s="12">
        <v>1.01</v>
      </c>
      <c r="Q261" s="12">
        <v>321</v>
      </c>
      <c r="R261" s="12">
        <v>2010</v>
      </c>
    </row>
    <row r="262" spans="2:18" ht="15.75">
      <c r="B262" s="15" t="s">
        <v>95</v>
      </c>
      <c r="C262" s="32" t="s">
        <v>94</v>
      </c>
      <c r="D262" s="15" t="s">
        <v>5</v>
      </c>
      <c r="E262" s="9">
        <v>0.89</v>
      </c>
      <c r="F262" s="9">
        <v>0.06</v>
      </c>
      <c r="G262" s="9">
        <v>28.59</v>
      </c>
      <c r="H262" s="26">
        <v>118.4</v>
      </c>
      <c r="I262" s="41">
        <v>32.28</v>
      </c>
      <c r="J262" s="41">
        <v>16.8</v>
      </c>
      <c r="K262" s="41">
        <v>25.31</v>
      </c>
      <c r="L262" s="41">
        <v>0.6</v>
      </c>
      <c r="M262" s="41">
        <v>0.03</v>
      </c>
      <c r="N262" s="41">
        <v>0.04</v>
      </c>
      <c r="O262" s="41">
        <v>0.48</v>
      </c>
      <c r="P262" s="41">
        <v>0.49</v>
      </c>
      <c r="Q262" s="12">
        <v>398</v>
      </c>
      <c r="R262" s="12">
        <v>2011</v>
      </c>
    </row>
    <row r="263" spans="2:18" ht="15.75">
      <c r="B263" s="14"/>
      <c r="C263" s="13" t="s">
        <v>8</v>
      </c>
      <c r="D263" s="19" t="s">
        <v>128</v>
      </c>
      <c r="E263" s="14">
        <v>3.16</v>
      </c>
      <c r="F263" s="14">
        <v>0.4</v>
      </c>
      <c r="G263" s="14">
        <v>19.3</v>
      </c>
      <c r="H263" s="25">
        <v>93.28</v>
      </c>
      <c r="I263" s="12">
        <v>9.1999999999999993</v>
      </c>
      <c r="J263" s="12">
        <v>13.2</v>
      </c>
      <c r="K263" s="12">
        <v>34.799999999999997</v>
      </c>
      <c r="L263" s="12">
        <v>0.8</v>
      </c>
      <c r="M263" s="12">
        <v>6.4000000000000001E-2</v>
      </c>
      <c r="N263" s="12">
        <v>2.4E-2</v>
      </c>
      <c r="O263" s="12">
        <v>6.4</v>
      </c>
      <c r="P263" s="12">
        <v>0</v>
      </c>
      <c r="Q263" s="12">
        <v>1</v>
      </c>
    </row>
    <row r="264" spans="2:18" ht="15.75">
      <c r="B264" s="14"/>
      <c r="C264" s="14" t="s">
        <v>6</v>
      </c>
      <c r="D264" s="15" t="s">
        <v>9</v>
      </c>
      <c r="E264" s="30">
        <v>1.98</v>
      </c>
      <c r="F264" s="30">
        <v>0.4</v>
      </c>
      <c r="G264" s="30">
        <v>0.36</v>
      </c>
      <c r="H264" s="31">
        <v>52.2</v>
      </c>
      <c r="I264" s="42">
        <v>10.5</v>
      </c>
      <c r="J264" s="42">
        <v>14.1</v>
      </c>
      <c r="K264" s="42">
        <v>47.4</v>
      </c>
      <c r="L264" s="42">
        <v>1.17</v>
      </c>
      <c r="M264" s="42">
        <v>0.05</v>
      </c>
      <c r="N264" s="42">
        <v>0.02</v>
      </c>
      <c r="O264" s="42">
        <v>0.21</v>
      </c>
      <c r="P264" s="42">
        <v>0</v>
      </c>
      <c r="Q264" s="41">
        <v>1</v>
      </c>
      <c r="R264" s="41">
        <v>2016</v>
      </c>
    </row>
    <row r="265" spans="2:18" ht="15.75">
      <c r="B265" s="14"/>
      <c r="C265" s="18" t="s">
        <v>60</v>
      </c>
      <c r="D265" s="23" t="s">
        <v>165</v>
      </c>
      <c r="E265" s="18">
        <f t="shared" ref="E265:P265" si="47">SUM(E259:E264)</f>
        <v>28.540000000000003</v>
      </c>
      <c r="F265" s="18">
        <f t="shared" si="47"/>
        <v>21.909999999999997</v>
      </c>
      <c r="G265" s="18">
        <f t="shared" si="47"/>
        <v>91.75</v>
      </c>
      <c r="H265" s="18">
        <f t="shared" si="47"/>
        <v>729.61</v>
      </c>
      <c r="I265" s="18">
        <f t="shared" si="47"/>
        <v>131.51999999999998</v>
      </c>
      <c r="J265" s="18">
        <f t="shared" si="47"/>
        <v>111.35999999999999</v>
      </c>
      <c r="K265" s="18">
        <f t="shared" si="47"/>
        <v>364.55</v>
      </c>
      <c r="L265" s="18">
        <f t="shared" si="47"/>
        <v>6.7299999999999995</v>
      </c>
      <c r="M265" s="18">
        <f t="shared" si="47"/>
        <v>0.24399999999999999</v>
      </c>
      <c r="N265" s="18">
        <f t="shared" si="47"/>
        <v>0.216</v>
      </c>
      <c r="O265" s="18">
        <f t="shared" si="47"/>
        <v>13.4</v>
      </c>
      <c r="P265" s="18">
        <f t="shared" si="47"/>
        <v>10.040000000000001</v>
      </c>
    </row>
    <row r="266" spans="2:18" ht="15.75">
      <c r="B266" s="14"/>
      <c r="C266" s="18" t="s">
        <v>54</v>
      </c>
      <c r="D266" s="19"/>
      <c r="E266" s="14"/>
      <c r="F266" s="18"/>
      <c r="G266" s="18"/>
      <c r="H266" s="43"/>
      <c r="I266" s="18"/>
      <c r="J266" s="18"/>
      <c r="K266" s="18"/>
      <c r="L266" s="18"/>
      <c r="M266" s="18"/>
      <c r="N266" s="18"/>
      <c r="O266" s="18"/>
      <c r="P266" s="18"/>
    </row>
    <row r="267" spans="2:18" ht="15.75">
      <c r="B267" s="15" t="s">
        <v>56</v>
      </c>
      <c r="C267" s="44" t="s">
        <v>104</v>
      </c>
      <c r="D267" s="15" t="s">
        <v>106</v>
      </c>
      <c r="E267" s="32">
        <v>6.33</v>
      </c>
      <c r="F267" s="14">
        <v>10.91</v>
      </c>
      <c r="G267" s="14">
        <v>17.84</v>
      </c>
      <c r="H267" s="25">
        <v>194.3</v>
      </c>
      <c r="I267" s="12">
        <v>36</v>
      </c>
      <c r="J267" s="12">
        <v>14.43</v>
      </c>
      <c r="K267" s="12">
        <v>63.3</v>
      </c>
      <c r="L267" s="12">
        <v>0.61</v>
      </c>
      <c r="M267" s="12">
        <v>0.06</v>
      </c>
      <c r="N267" s="12">
        <v>7.0000000000000007E-2</v>
      </c>
      <c r="O267" s="12">
        <v>0.6</v>
      </c>
      <c r="P267" s="12">
        <v>0.03</v>
      </c>
      <c r="Q267" s="12">
        <v>441</v>
      </c>
      <c r="R267" s="12">
        <v>2010</v>
      </c>
    </row>
    <row r="268" spans="2:18" ht="15.75">
      <c r="B268" s="15" t="s">
        <v>48</v>
      </c>
      <c r="C268" s="32" t="s">
        <v>112</v>
      </c>
      <c r="D268" s="15" t="s">
        <v>5</v>
      </c>
      <c r="E268" s="14">
        <v>6.1</v>
      </c>
      <c r="F268" s="14">
        <v>5.44</v>
      </c>
      <c r="G268" s="14">
        <v>10.11</v>
      </c>
      <c r="H268" s="25">
        <v>113.33</v>
      </c>
      <c r="I268" s="12">
        <v>252.8</v>
      </c>
      <c r="J268" s="12">
        <v>29.47</v>
      </c>
      <c r="K268" s="12">
        <v>189.6</v>
      </c>
      <c r="L268" s="12">
        <v>0.21</v>
      </c>
      <c r="M268" s="12">
        <v>0.08</v>
      </c>
      <c r="N268" s="12">
        <v>0.28000000000000003</v>
      </c>
      <c r="O268" s="12">
        <v>0.21299999999999999</v>
      </c>
      <c r="P268" s="12">
        <v>2.73</v>
      </c>
      <c r="Q268" s="12">
        <v>419</v>
      </c>
      <c r="R268" s="12">
        <v>2010</v>
      </c>
    </row>
    <row r="269" spans="2:18" ht="15.75">
      <c r="B269" s="15" t="s">
        <v>95</v>
      </c>
      <c r="C269" s="32" t="s">
        <v>107</v>
      </c>
      <c r="D269" s="48">
        <v>100</v>
      </c>
      <c r="E269" s="13">
        <v>1.5</v>
      </c>
      <c r="F269" s="13">
        <v>0.5</v>
      </c>
      <c r="G269" s="13">
        <v>21</v>
      </c>
      <c r="H269" s="49">
        <v>95</v>
      </c>
      <c r="I269" s="12">
        <v>8</v>
      </c>
      <c r="J269" s="12">
        <v>42</v>
      </c>
      <c r="K269" s="12">
        <v>28</v>
      </c>
      <c r="L269" s="12">
        <v>0.6</v>
      </c>
      <c r="M269" s="12">
        <v>0.04</v>
      </c>
      <c r="N269" s="12">
        <v>0.05</v>
      </c>
      <c r="O269" s="12">
        <v>0.6</v>
      </c>
      <c r="P269" s="12">
        <v>10</v>
      </c>
      <c r="Q269" s="12">
        <v>386</v>
      </c>
      <c r="R269" s="12">
        <v>2010</v>
      </c>
    </row>
    <row r="270" spans="2:18" ht="15.75">
      <c r="B270" s="15"/>
      <c r="C270" s="18" t="s">
        <v>61</v>
      </c>
      <c r="D270" s="23" t="s">
        <v>65</v>
      </c>
      <c r="E270" s="18">
        <f t="shared" ref="E270:P270" si="48">SUM(E267:E269)</f>
        <v>13.93</v>
      </c>
      <c r="F270" s="18">
        <f t="shared" si="48"/>
        <v>16.850000000000001</v>
      </c>
      <c r="G270" s="18">
        <f t="shared" si="48"/>
        <v>48.95</v>
      </c>
      <c r="H270" s="18">
        <f t="shared" si="48"/>
        <v>402.63</v>
      </c>
      <c r="I270" s="18">
        <f t="shared" si="48"/>
        <v>296.8</v>
      </c>
      <c r="J270" s="18">
        <f t="shared" si="48"/>
        <v>85.9</v>
      </c>
      <c r="K270" s="18">
        <f t="shared" si="48"/>
        <v>280.89999999999998</v>
      </c>
      <c r="L270" s="18">
        <f t="shared" si="48"/>
        <v>1.42</v>
      </c>
      <c r="M270" s="18">
        <f t="shared" si="48"/>
        <v>0.18000000000000002</v>
      </c>
      <c r="N270" s="18">
        <f t="shared" si="48"/>
        <v>0.4</v>
      </c>
      <c r="O270" s="18">
        <f t="shared" si="48"/>
        <v>1.4129999999999998</v>
      </c>
      <c r="P270" s="18">
        <f t="shared" si="48"/>
        <v>12.76</v>
      </c>
    </row>
    <row r="271" spans="2:18" ht="15.75">
      <c r="B271" s="16"/>
      <c r="C271" s="70" t="s">
        <v>64</v>
      </c>
      <c r="D271" s="17">
        <f t="shared" ref="D271:P271" si="49">D254+D257+D265+D270</f>
        <v>1620</v>
      </c>
      <c r="E271" s="16">
        <f t="shared" si="49"/>
        <v>53.29</v>
      </c>
      <c r="F271" s="16">
        <f t="shared" si="49"/>
        <v>46.73</v>
      </c>
      <c r="G271" s="16">
        <f t="shared" si="49"/>
        <v>199.51</v>
      </c>
      <c r="H271" s="16">
        <f t="shared" si="49"/>
        <v>1482.8400000000001</v>
      </c>
      <c r="I271" s="63">
        <f t="shared" si="49"/>
        <v>694.06</v>
      </c>
      <c r="J271" s="16">
        <f t="shared" si="49"/>
        <v>247.69</v>
      </c>
      <c r="K271" s="16">
        <f t="shared" si="49"/>
        <v>883.05</v>
      </c>
      <c r="L271" s="16">
        <f t="shared" si="49"/>
        <v>12.819999999999999</v>
      </c>
      <c r="M271" s="16">
        <f t="shared" si="49"/>
        <v>0.58800000000000008</v>
      </c>
      <c r="N271" s="16">
        <f t="shared" si="49"/>
        <v>0.87</v>
      </c>
      <c r="O271" s="16">
        <f t="shared" si="49"/>
        <v>21.723000000000003</v>
      </c>
      <c r="P271" s="16">
        <f t="shared" si="49"/>
        <v>26.700000000000003</v>
      </c>
      <c r="Q271" s="27"/>
      <c r="R271" s="27"/>
    </row>
    <row r="272" spans="2:18" ht="15.75">
      <c r="C272" s="71" t="s">
        <v>159</v>
      </c>
      <c r="E272" s="69">
        <f>E29+E55+E82+E109+E135+E162+E189+E217+E244+E271</f>
        <v>456.42000000000007</v>
      </c>
      <c r="F272" s="69">
        <f>F29+F55+F82+F109+F135+F162+F189+F217+F244+F271</f>
        <v>415.89299999999997</v>
      </c>
      <c r="G272" s="69">
        <f>G29+G55+G82+G109+G135+G162+G189+G217+G244+G271</f>
        <v>2063.42</v>
      </c>
      <c r="H272" s="69">
        <f>H29+H55+H82+H109+H135+H162+H189+H217+H244+H271</f>
        <v>13710.35</v>
      </c>
      <c r="I272" s="65"/>
      <c r="J272" s="65"/>
      <c r="K272" s="65"/>
      <c r="L272" s="65"/>
      <c r="M272" s="65"/>
      <c r="N272" s="65"/>
      <c r="O272" s="65"/>
      <c r="P272" s="65"/>
      <c r="Q272" s="65"/>
      <c r="R272" s="68"/>
    </row>
    <row r="273" spans="1:17" s="10" customFormat="1">
      <c r="A273" s="74"/>
      <c r="D273" s="75"/>
    </row>
    <row r="274" spans="1:17" s="10" customFormat="1">
      <c r="A274" s="74"/>
      <c r="C274" s="107" t="s">
        <v>160</v>
      </c>
      <c r="D274" s="107"/>
      <c r="E274" s="107"/>
      <c r="F274" s="107"/>
      <c r="G274" s="107"/>
      <c r="H274" s="107"/>
      <c r="I274" s="107"/>
    </row>
    <row r="275" spans="1:17" s="10" customFormat="1" ht="15.75" customHeight="1">
      <c r="A275" s="74"/>
      <c r="C275" s="107"/>
      <c r="D275" s="107"/>
      <c r="E275" s="107"/>
      <c r="F275" s="107"/>
      <c r="G275" s="107"/>
      <c r="H275" s="107"/>
      <c r="I275" s="107"/>
    </row>
    <row r="276" spans="1:17" s="10" customFormat="1" ht="18.75">
      <c r="A276" s="74"/>
      <c r="C276" s="105" t="s">
        <v>161</v>
      </c>
      <c r="D276" s="105"/>
      <c r="E276" s="105"/>
      <c r="F276" s="105"/>
      <c r="G276" s="105"/>
      <c r="H276" s="105"/>
      <c r="I276" s="105"/>
      <c r="J276" s="105"/>
      <c r="K276" s="105"/>
      <c r="L276" s="105"/>
      <c r="M276" s="105"/>
      <c r="N276" s="105"/>
      <c r="O276" s="105"/>
      <c r="P276" s="105"/>
      <c r="Q276" s="105"/>
    </row>
    <row r="277" spans="1:17" s="10" customFormat="1" ht="18.75">
      <c r="A277" s="74"/>
      <c r="C277" s="105"/>
      <c r="D277" s="105"/>
      <c r="E277" s="105"/>
      <c r="F277" s="105"/>
      <c r="G277" s="106"/>
      <c r="H277" s="106"/>
    </row>
    <row r="278" spans="1:17" s="10" customFormat="1">
      <c r="A278" s="74"/>
      <c r="C278" s="105"/>
      <c r="D278" s="105"/>
      <c r="E278" s="105"/>
      <c r="F278" s="105"/>
    </row>
    <row r="279" spans="1:17" s="10" customFormat="1">
      <c r="A279" s="74"/>
      <c r="C279" s="105"/>
      <c r="D279" s="105"/>
      <c r="E279" s="105"/>
      <c r="F279" s="105"/>
    </row>
    <row r="280" spans="1:17" s="10" customFormat="1">
      <c r="A280" s="74"/>
      <c r="D280" s="75"/>
    </row>
    <row r="281" spans="1:17" s="10" customFormat="1">
      <c r="A281" s="74"/>
      <c r="D281" s="75"/>
    </row>
    <row r="282" spans="1:17" s="10" customFormat="1">
      <c r="A282" s="74"/>
      <c r="D282" s="75"/>
    </row>
    <row r="283" spans="1:17" s="10" customFormat="1">
      <c r="A283" s="74"/>
      <c r="D283" s="75"/>
    </row>
    <row r="284" spans="1:17" s="10" customFormat="1">
      <c r="A284" s="74"/>
      <c r="D284" s="75"/>
    </row>
  </sheetData>
  <mergeCells count="44">
    <mergeCell ref="C276:Q276"/>
    <mergeCell ref="C277:F279"/>
    <mergeCell ref="C274:I275"/>
    <mergeCell ref="B30:H30"/>
    <mergeCell ref="B31:C31"/>
    <mergeCell ref="G277:H277"/>
    <mergeCell ref="B32:C32"/>
    <mergeCell ref="B56:H56"/>
    <mergeCell ref="B57:C57"/>
    <mergeCell ref="B166:C166"/>
    <mergeCell ref="B84:H84"/>
    <mergeCell ref="B85:C85"/>
    <mergeCell ref="B86:C86"/>
    <mergeCell ref="B111:H111"/>
    <mergeCell ref="B112:C112"/>
    <mergeCell ref="B113:C113"/>
    <mergeCell ref="M1:P1"/>
    <mergeCell ref="Q1:Q2"/>
    <mergeCell ref="R1:R2"/>
    <mergeCell ref="A2:A29"/>
    <mergeCell ref="B4:H4"/>
    <mergeCell ref="B5:C5"/>
    <mergeCell ref="B6:C6"/>
    <mergeCell ref="B1:B2"/>
    <mergeCell ref="C1:C2"/>
    <mergeCell ref="D1:D2"/>
    <mergeCell ref="E1:G1"/>
    <mergeCell ref="H1:H2"/>
    <mergeCell ref="I1:L1"/>
    <mergeCell ref="B58:C58"/>
    <mergeCell ref="B246:H246"/>
    <mergeCell ref="B247:C247"/>
    <mergeCell ref="B248:C248"/>
    <mergeCell ref="B191:H191"/>
    <mergeCell ref="B192:C192"/>
    <mergeCell ref="B193:C193"/>
    <mergeCell ref="B219:H219"/>
    <mergeCell ref="B220:C220"/>
    <mergeCell ref="B221:C221"/>
    <mergeCell ref="B137:H137"/>
    <mergeCell ref="B138:C138"/>
    <mergeCell ref="B139:C139"/>
    <mergeCell ref="B164:H164"/>
    <mergeCell ref="B165:C165"/>
  </mergeCells>
  <pageMargins left="0.98425196850393704" right="0" top="0.59055118110236227" bottom="0" header="0.51181102362204722" footer="0.51181102362204722"/>
  <pageSetup paperSize="9" scale="70" orientation="landscape" r:id="rId1"/>
  <headerFooter alignWithMargins="0"/>
  <rowBreaks count="9" manualBreakCount="9">
    <brk id="29" max="16383" man="1"/>
    <brk id="55" min="1" max="17" man="1"/>
    <brk id="83" min="1" max="17" man="1"/>
    <brk id="110" min="1" max="17" man="1"/>
    <brk id="136" min="1" max="17" man="1"/>
    <brk id="163" max="16383" man="1"/>
    <brk id="190" min="1" max="17" man="1"/>
    <brk id="218" min="1" max="17" man="1"/>
    <brk id="245" min="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ясли</vt:lpstr>
      <vt:lpstr>сад</vt:lpstr>
      <vt:lpstr>сад!Заголовки_для_печати</vt:lpstr>
      <vt:lpstr>ясли!Заголовки_для_печати</vt:lpstr>
      <vt:lpstr>сад!Область_печати</vt:lpstr>
      <vt:lpstr>ясли!Область_печати</vt:lpstr>
    </vt:vector>
  </TitlesOfParts>
  <Company>Благодарный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2024-01-06T09:52:38Z</cp:lastPrinted>
  <dcterms:created xsi:type="dcterms:W3CDTF">2004-05-26T05:28:53Z</dcterms:created>
  <dcterms:modified xsi:type="dcterms:W3CDTF">2025-03-03T09:44:37Z</dcterms:modified>
</cp:coreProperties>
</file>